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anthad\fs\企画財政課\C財政-0庶務-1財政\【常用】南部町HP掲載資料（財政状況関係）\財政状況資料集\"/>
    </mc:Choice>
  </mc:AlternateContent>
  <xr:revisionPtr revIDLastSave="0" documentId="8_{F11EA5BB-4413-46DB-9ABB-B4D0C1D90573}" xr6:coauthVersionLast="36" xr6:coauthVersionMax="36" xr10:uidLastSave="{00000000-0000-0000-0000-000000000000}"/>
  <bookViews>
    <workbookView xWindow="0" yWindow="0" windowWidth="28800" windowHeight="1213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l="1"/>
  <c r="BE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<sst xmlns="http://schemas.openxmlformats.org/spreadsheetml/2006/main" count="1121" uniqueCount="575">
  <si>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</si>
  <si>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</si>
  <si>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</si>
  <si>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</si>
  <si>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</si>
  <si>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</si>
  <si>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</si>
  <si>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</si>
  <si>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</si>
  <si>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</si>
  <si>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</si>
  <si>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</si>
  <si>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</si>
  <si>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</si>
  <si>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</si>
  <si>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</si>
  <si>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</si>
  <si>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</si>
  <si>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</si>
  <si>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</si>
  <si>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</si>
  <si>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</si>
  <si>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</si>
  <si>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</si>
  <si>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</si>
  <si>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</si>
  <si>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</si>
  <si>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</si>
  <si>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</si>
  <si>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</si>
  <si>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</si>
  <si>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</si>
  <si>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</si>
  <si>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</si>
  <si>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</si>
  <si>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</si>
  <si>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</si>
  <si>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</si>
  <si>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</si>
  <si>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</si>
  <si>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</si>
  <si>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</si>
  <si>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</si>
  <si>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</si>
  <si>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</si>
  <si>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</si>
  <si>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</si>
  <si>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</si>
  <si>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</si>
  <si>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</si>
  <si>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</si>
  <si>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</si>
  <si>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</si>
  <si>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</si>
  <si>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</si>
  <si>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</si>
  <si>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</si>
  <si>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</si>
  <si>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</si>
  <si>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</si>
  <si>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</si>
  <si>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</si>
  <si>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</si>
  <si>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</si>
  <si>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</si>
  <si>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</si>
  <si>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</si>
  <si>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</si>
  <si>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</si>
  <si>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</si>
  <si>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</si>
  <si>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</si>
  <si>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</si>
  <si>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</si>
  <si>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</si>
  <si>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</si>
  <si>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</si>
  <si>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</si>
  <si>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</si>
  <si>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</si>
  <si>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</si>
  <si>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</si>
  <si>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</si>
  <si>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</si>
  <si>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</si>
  <si>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</si>
  <si>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</si>
  <si>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</si>
  <si>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</si>
  <si>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</si>
  <si>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</si>
  <si>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</si>
  <si>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</si>
  <si>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</si>
  <si>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</si>
  <si>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</si>
  <si>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</si>
  <si>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</si>
  <si>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</si>
  <si>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</si>
  <si>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</si>
  <si>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</si>
  <si>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</si>
  <si>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</si>
  <si>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</si>
  <si>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</si>
  <si>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</si>
  <si>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</si>
  <si>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</si>
  <si>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</si>
  <si>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</si>
  <si>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</si>
  <si>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</si>
  <si>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</si>
  <si>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</si>
  <si>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</si>
  <si>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</si>
  <si>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</si>
  <si>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</si>
  <si>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</si>
  <si>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</si>
  <si>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</si>
  <si>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</si>
  <si>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</si>
  <si>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</si>
  <si>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</si>
  <si>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</si>
  <si>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</si>
  <si>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</si>
  <si>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</si>
  <si>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</si>
  <si>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</si>
  <si>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</si>
  <si>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</si>
  <si>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</si>
  <si>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</si>
  <si>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</si>
  <si>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</si>
  <si>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</si>
  <si>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</si>
  <si>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</si>
  <si>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</si>
  <si>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</si>
  <si>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</si>
  <si>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</si>
  <si>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</si>
  <si>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</si>
  <si>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</si>
  <si>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</si>
  <si>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</si>
  <si>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</si>
  <si>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</si>
  <si>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</si>
  <si>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</si>
  <si>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</si>
  <si>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</si>
  <si>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</si>
  <si>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</si>
  <si>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</si>
  <si>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</si>
  <si>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</si>
  <si>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</si>
  <si>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</si>
  <si>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</si>
  <si>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</si>
  <si>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</si>
  <si>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</si>
  <si>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</si>
  <si>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</si>
  <si>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</si>
  <si>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</si>
  <si>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</si>
  <si>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</si>
  <si>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</si>
  <si>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</si>
  <si>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</si>
  <si>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</si>
  <si>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</si>
  <si>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</si>
  <si>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</si>
  <si>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</si>
  <si>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</si>
  <si>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</si>
  <si>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</si>
  <si>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</si>
  <si>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</si>
  <si>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</si>
  <si>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</si>
  <si>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</si>
  <si>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</si>
  <si>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</si>
  <si>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</si>
  <si>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</si>
  <si>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</si>
  <si>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</si>
  <si>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</si>
  <si>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</si>
  <si>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</si>
  <si>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</si>
  <si>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</si>
  <si>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</si>
  <si>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</si>
  <si>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</si>
  <si>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</si>
  <si>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</si>
  <si>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</si>
  <si>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</si>
  <si>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</si>
  <si>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</si>
  <si>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</si>
  <si>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</si>
  <si>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</si>
  <si>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</si>
  <si>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</si>
  <si>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</si>
  <si>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</si>
  <si>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</si>
  <si>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</si>
  <si>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</si>
  <si>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</si>
  <si>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</si>
  <si>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</si>
  <si>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</si>
  <si>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</si>
  <si>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</si>
  <si>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</si>
  <si>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</si>
  <si>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</si>
  <si>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</si>
  <si>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</si>
  <si>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</si>
  <si>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</si>
  <si>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</si>
  <si>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</si>
  <si>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</si>
  <si>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</si>
  <si>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</si>
  <si>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</si>
  <si>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</si>
  <si>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</si>
  <si>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</si>
  <si>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</si>
  <si>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</si>
  <si>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</si>
  <si>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</si>
  <si>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</si>
  <si>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</si>
  <si>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</si>
  <si>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</si>
  <si>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</si>
  <si>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</si>
  <si>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</si>
  <si>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</si>
  <si>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</si>
  <si>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</si>
  <si>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</si>
  <si>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</si>
  <si>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</si>
  <si>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</si>
  <si>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</si>
  <si>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</si>
  <si>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</si>
  <si>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</si>
  <si>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</si>
  <si>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</si>
  <si>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</si>
  <si>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</si>
  <si>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</si>
  <si>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</si>
  <si>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</si>
  <si>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</si>
  <si>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</si>
  <si>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</si>
  <si>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</si>
  <si>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</si>
  <si>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</si>
  <si>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</si>
  <si>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</si>
  <si>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</si>
  <si>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</si>
  <si>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</si>
  <si>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</si>
  <si>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</si>
  <si>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</si>
  <si>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</si>
  <si>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</si>
  <si>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</si>
  <si>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</si>
  <si>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</si>
  <si>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</si>
  <si>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</si>
  <si>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</si>
  <si>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</si>
  <si>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</si>
  <si>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</si>
  <si>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</si>
  <si>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</si>
  <si>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</si>
  <si>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</si>
  <si>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</si>
  <si>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</si>
  <si>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</si>
  <si>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</si>
  <si>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</si>
  <si>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</si>
  <si>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</si>
  <si>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</si>
  <si>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</si>
  <si>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</si>
  <si>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</si>
  <si>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</si>
  <si>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</si>
  <si>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</si>
  <si>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</si>
  <si>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</si>
  <si>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</si>
  <si>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</si>
  <si>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</si>
  <si>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</si>
  <si>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</si>
  <si>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</si>
  <si>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</si>
  <si>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</si>
  <si>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</si>
  <si>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</si>
  <si>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</si>
  <si>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</si>
  <si>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</si>
  <si>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</si>
  <si>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</si>
  <si>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</si>
  <si>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</si>
  <si>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</si>
  <si>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</si>
  <si>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</si>
  <si>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</si>
  <si>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</si>
  <si>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</si>
  <si>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</si>
  <si>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</si>
  <si>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</si>
  <si>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</si>
  <si>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</si>
  <si>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</si>
  <si>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</si>
  <si>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</si>
  <si>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</si>
  <si>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</si>
  <si>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</si>
  <si>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</si>
  <si>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</si>
  <si>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</si>
  <si>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</si>
  <si>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</si>
  <si>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</si>
  <si>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</si>
  <si>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</si>
  <si>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</si>
  <si>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</si>
  <si>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</si>
  <si>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</si>
  <si>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</si>
  <si>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</si>
  <si>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</si>
  <si>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</si>
  <si>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</si>
  <si>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</si>
  <si>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</si>
  <si>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</si>
  <si>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</si>
  <si>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</si>
  <si>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</si>
  <si>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</si>
  <si>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</si>
  <si>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</si>
  <si>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</si>
  <si>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</si>
  <si>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</si>
  <si>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</si>
  <si>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</si>
  <si>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</si>
  <si>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</si>
  <si>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</si>
  <si>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</si>
  <si>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</si>
  <si>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</si>
  <si>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</si>
  <si>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</si>
  <si>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</si>
  <si>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</si>
  <si>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</si>
  <si>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</si>
  <si>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</si>
  <si>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</si>
  <si>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</si>
  <si>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</si>
  <si>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</si>
  <si>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</si>
  <si>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</si>
  <si>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</si>
  <si>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</si>
  <si>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</si>
  <si>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</si>
  <si>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</si>
  <si>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</si>
  <si>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</si>
  <si>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</si>
  <si>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</si>
  <si>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</si>
  <si>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</si>
  <si>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</si>
  <si>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</si>
  <si>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</si>
  <si>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</si>
  <si>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</si>
  <si>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</si>
  <si>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</si>
  <si>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</si>
  <si>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</si>
  <si>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</si>
  <si>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</si>
  <si>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</si>
  <si>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</si>
  <si>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</si>
  <si>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</si>
  <si>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</si>
  <si>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</si>
  <si>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</si>
  <si>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</si>
  <si>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</si>
  <si>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</si>
  <si>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</si>
  <si>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</si>
  <si>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</si>
  <si>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</si>
  <si>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</si>
  <si>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</si>
  <si>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</si>
  <si>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</si>
  <si>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</si>
  <si>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</si>
  <si>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</si>
  <si>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</si>
  <si>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</si>
  <si>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</si>
  <si>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</si>
  <si>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</si>
  <si>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</si>
  <si>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</si>
  <si>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</si>
  <si>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</si>
  <si>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</si>
  <si>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</si>
  <si>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</si>
  <si>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</si>
  <si>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</si>
  <si>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</si>
  <si>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</si>
  <si>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</si>
  <si>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</si>
  <si>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</si>
  <si>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</si>
  <si>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</si>
  <si>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</si>
  <si>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</si>
  <si>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</si>
  <si>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</si>
  <si>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</si>
  <si>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</si>
  <si>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</si>
  <si>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</si>
  <si>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</si>
  <si>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</si>
  <si>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</si>
  <si>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</si>
  <si>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</si>
  <si>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</si>
  <si>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</si>
  <si>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</si>
  <si>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</si>
  <si>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</si>
  <si>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</si>
  <si>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</si>
  <si>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</si>
  <si>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</si>
  <si>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</si>
  <si>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</si>
  <si>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</si>
  <si>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</si>
  <si>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</si>
  <si>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</si>
  <si>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</si>
  <si>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</si>
  <si>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</si>
  <si>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</si>
  <si>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</si>
  <si>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</si>
  <si>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</si>
  <si>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</si>
  <si>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</si>
  <si>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</si>
  <si>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</si>
  <si>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</si>
  <si>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</si>
  <si>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</si>
  <si>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</si>
  <si>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</si>
  <si>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</si>
  <si>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</si>
  <si>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</si>
  <si>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</si>
  <si>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</si>
  <si>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</si>
  <si>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</si>
  <si>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</si>
  <si>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</si>
  <si>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</si>
  <si>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</si>
  <si>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</si>
  <si>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</si>
  <si>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</si>
  <si>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</si>
  <si>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</si>
  <si>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</si>
  <si>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</si>
  <si>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</si>
  <si>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</si>
  <si>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</si>
  <si>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</si>
  <si>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</si>
  <si>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</si>
  <si>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</si>
  <si>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0.54</t>
  </si>
  <si>
    <t>▲ 1.15</t>
  </si>
  <si>
    <t>南部町病院事業会計</t>
  </si>
  <si>
    <t>一般会計</t>
  </si>
  <si>
    <t>南部町国民健康保険特別会計</t>
  </si>
  <si>
    <t>南部町介護保険特別会計</t>
  </si>
  <si>
    <t>南部町営地方卸売市場特別会計</t>
  </si>
  <si>
    <t>南部町介護老人保健施設特別会計</t>
  </si>
  <si>
    <t>南部町農林漁業体験実習館事業特別会計</t>
  </si>
  <si>
    <t>南部町学校給食センター特別会計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</si>
  <si>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</si>
  <si>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</si>
  <si>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0"/>
  </si>
  <si>
    <t>三戸郡福祉事務組合</t>
    <rPh sb="0" eb="3">
      <t>サンノヘグン</t>
    </rPh>
    <rPh sb="3" eb="5">
      <t>フクシ</t>
    </rPh>
    <rPh sb="5" eb="7">
      <t>ジム</t>
    </rPh>
    <rPh sb="7" eb="9">
      <t>クミアイ</t>
    </rPh>
    <phoneticPr fontId="30"/>
  </si>
  <si>
    <t>三戸地区環境整備事務組合</t>
    <rPh sb="0" eb="2">
      <t>サンノヘ</t>
    </rPh>
    <rPh sb="2" eb="4">
      <t>チク</t>
    </rPh>
    <rPh sb="4" eb="6">
      <t>カンキョウ</t>
    </rPh>
    <rPh sb="6" eb="8">
      <t>セイビ</t>
    </rPh>
    <rPh sb="8" eb="10">
      <t>ジム</t>
    </rPh>
    <rPh sb="10" eb="12">
      <t>クミアイ</t>
    </rPh>
    <phoneticPr fontId="30"/>
  </si>
  <si>
    <t>八戸圏域水道企業団</t>
    <rPh sb="0" eb="2">
      <t>ハチノヘ</t>
    </rPh>
    <rPh sb="2" eb="4">
      <t>ケンイキ</t>
    </rPh>
    <rPh sb="4" eb="6">
      <t>スイドウ</t>
    </rPh>
    <rPh sb="6" eb="8">
      <t>キギョウ</t>
    </rPh>
    <rPh sb="8" eb="9">
      <t>ダン</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</si>
  <si>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</si>
  <si>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0"/>
  </si>
  <si>
    <t>青森県市町村総合事務組合</t>
    <rPh sb="0" eb="3">
      <t>アオモリケン</t>
    </rPh>
    <rPh sb="3" eb="6">
      <t>シチョウソン</t>
    </rPh>
    <rPh sb="6" eb="8">
      <t>ソウゴウ</t>
    </rPh>
    <rPh sb="8" eb="10">
      <t>ジム</t>
    </rPh>
    <rPh sb="10" eb="12">
      <t>クミアイ</t>
    </rPh>
    <phoneticPr fontId="30"/>
  </si>
  <si>
    <t>青森県市町村職員退職組合</t>
    <rPh sb="0" eb="3">
      <t>アオモリケン</t>
    </rPh>
    <rPh sb="3" eb="6">
      <t>シチョウソン</t>
    </rPh>
    <rPh sb="6" eb="8">
      <t>ショクイン</t>
    </rPh>
    <rPh sb="8" eb="10">
      <t>タイショク</t>
    </rPh>
    <rPh sb="10" eb="12">
      <t>クミアイ</t>
    </rPh>
    <phoneticPr fontId="30"/>
  </si>
  <si>
    <t>田子高原広域事務組合</t>
    <rPh sb="0" eb="2">
      <t>タッコ</t>
    </rPh>
    <rPh sb="2" eb="4">
      <t>コウゲン</t>
    </rPh>
    <rPh sb="4" eb="6">
      <t>コウイキ</t>
    </rPh>
    <rPh sb="6" eb="8">
      <t>ジム</t>
    </rPh>
    <rPh sb="8" eb="10">
      <t>クミアイ</t>
    </rPh>
    <phoneticPr fontId="30"/>
  </si>
  <si>
    <t>青森県交通災害共済組合</t>
    <rPh sb="0" eb="3">
      <t>アオモリケン</t>
    </rPh>
    <rPh sb="3" eb="5">
      <t>コウツウ</t>
    </rPh>
    <rPh sb="5" eb="7">
      <t>サイガイ</t>
    </rPh>
    <rPh sb="7" eb="9">
      <t>キョウサイ</t>
    </rPh>
    <rPh sb="9" eb="11">
      <t>クミアイ</t>
    </rPh>
    <phoneticPr fontId="30"/>
  </si>
  <si>
    <t>南部町健康増進公社</t>
    <rPh sb="0" eb="3">
      <t>ナンブチョウ</t>
    </rPh>
    <rPh sb="3" eb="5">
      <t>ケンコウ</t>
    </rPh>
    <rPh sb="5" eb="7">
      <t>ゾウシン</t>
    </rPh>
    <rPh sb="7" eb="9">
      <t>コウシャ</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</si>
  <si>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</si>
  <si>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</si>
  <si>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</si>
  <si>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</si>
  <si>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</si>
  <si>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</si>
  <si>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</si>
  <si>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</si>
  <si>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</si>
  <si>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rPh sb="1" eb="3">
      <t>ユウケイ</t>
    </rPh>
    <rPh sb="3" eb="5">
      <t>コテイ</t>
    </rPh>
    <rPh sb="5" eb="7">
      <t>シサン</t>
    </rPh>
    <rPh sb="7" eb="9">
      <t>ゲンカ</t>
    </rPh>
    <rPh sb="9" eb="11">
      <t>ショウキャク</t>
    </rPh>
    <rPh sb="11" eb="12">
      <t>リツ</t>
    </rPh>
    <rPh sb="13" eb="14">
      <t>ヒク</t>
    </rPh>
    <rPh sb="15" eb="17">
      <t>ジョウキョウ</t>
    </rPh>
    <rPh sb="23" eb="25">
      <t>チョウソン</t>
    </rPh>
    <rPh sb="25" eb="27">
      <t>ガッペイ</t>
    </rPh>
    <rPh sb="27" eb="29">
      <t>イコウ</t>
    </rPh>
    <rPh sb="30" eb="33">
      <t>ロウキュウカ</t>
    </rPh>
    <rPh sb="37" eb="39">
      <t>シセツ</t>
    </rPh>
    <rPh sb="40" eb="43">
      <t>トウハイゴウ</t>
    </rPh>
    <rPh sb="44" eb="46">
      <t>コウシン</t>
    </rPh>
    <rPh sb="47" eb="50">
      <t>ケイカクテキ</t>
    </rPh>
    <rPh sb="51" eb="52">
      <t>ト</t>
    </rPh>
    <rPh sb="53" eb="54">
      <t>ク</t>
    </rPh>
    <rPh sb="66" eb="68">
      <t>スイソク</t>
    </rPh>
    <rPh sb="71" eb="73">
      <t>ショウライ</t>
    </rPh>
    <rPh sb="73" eb="75">
      <t>フタン</t>
    </rPh>
    <rPh sb="75" eb="77">
      <t>ヒリツ</t>
    </rPh>
    <rPh sb="83" eb="85">
      <t>クリアゲ</t>
    </rPh>
    <rPh sb="85" eb="87">
      <t>ショウカン</t>
    </rPh>
    <rPh sb="88" eb="90">
      <t>キキン</t>
    </rPh>
    <rPh sb="90" eb="92">
      <t>ツミタテ</t>
    </rPh>
    <rPh sb="93" eb="96">
      <t>セッキョクテキ</t>
    </rPh>
    <rPh sb="97" eb="99">
      <t>ジッシ</t>
    </rPh>
    <rPh sb="111" eb="113">
      <t>スイソク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</si>
  <si>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</si>
  <si>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</si>
  <si>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</si>
  <si>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</si>
  <si>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</si>
  <si>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</si>
  <si>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</si>
  <si>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5">
      <t>クリアゲ</t>
    </rPh>
    <rPh sb="45" eb="47">
      <t>ショウカン</t>
    </rPh>
    <rPh sb="48" eb="50">
      <t>キキン</t>
    </rPh>
    <rPh sb="50" eb="52">
      <t>ツミタテ</t>
    </rPh>
    <rPh sb="53" eb="56">
      <t>セッキョクテキ</t>
    </rPh>
    <rPh sb="57" eb="59">
      <t>ジッシ</t>
    </rPh>
    <rPh sb="74" eb="76">
      <t>コンゴ</t>
    </rPh>
    <rPh sb="77" eb="80">
      <t>ゲスイドウ</t>
    </rPh>
    <rPh sb="80" eb="82">
      <t>セイビ</t>
    </rPh>
    <rPh sb="82" eb="84">
      <t>ジギョウ</t>
    </rPh>
    <rPh sb="85" eb="86">
      <t>カカ</t>
    </rPh>
    <rPh sb="87" eb="88">
      <t>シン</t>
    </rPh>
    <rPh sb="88" eb="89">
      <t>ハツ</t>
    </rPh>
    <rPh sb="89" eb="90">
      <t>サイ</t>
    </rPh>
    <rPh sb="91" eb="93">
      <t>ハッコウ</t>
    </rPh>
    <rPh sb="96" eb="98">
      <t>コウエイ</t>
    </rPh>
    <rPh sb="98" eb="100">
      <t>キギョウ</t>
    </rPh>
    <rPh sb="100" eb="101">
      <t>サイ</t>
    </rPh>
    <rPh sb="102" eb="104">
      <t>ガンリ</t>
    </rPh>
    <rPh sb="104" eb="107">
      <t>ショウカンキン</t>
    </rPh>
    <rPh sb="108" eb="109">
      <t>タイ</t>
    </rPh>
    <rPh sb="111" eb="113">
      <t>クリダ</t>
    </rPh>
    <rPh sb="113" eb="114">
      <t>キン</t>
    </rPh>
    <rPh sb="115" eb="117">
      <t>ゾウカ</t>
    </rPh>
    <rPh sb="118" eb="120">
      <t>ミコ</t>
    </rPh>
    <rPh sb="126" eb="128">
      <t>フツウ</t>
    </rPh>
    <rPh sb="128" eb="130">
      <t>カイケイ</t>
    </rPh>
    <rPh sb="131" eb="132">
      <t>シン</t>
    </rPh>
    <rPh sb="132" eb="133">
      <t>ハツ</t>
    </rPh>
    <rPh sb="133" eb="134">
      <t>サイ</t>
    </rPh>
    <rPh sb="135" eb="137">
      <t>ハッコウ</t>
    </rPh>
    <rPh sb="137" eb="139">
      <t>ヨクセイ</t>
    </rPh>
    <rPh sb="140" eb="142">
      <t>ジッシ</t>
    </rPh>
    <rPh sb="144" eb="147">
      <t>コウサイヒ</t>
    </rPh>
    <rPh sb="148" eb="150">
      <t>テキセイ</t>
    </rPh>
    <rPh sb="150" eb="151">
      <t>カ</t>
    </rPh>
    <rPh sb="152" eb="153">
      <t>ト</t>
    </rPh>
    <rPh sb="154" eb="155">
      <t>ク</t>
    </rPh>
    <rPh sb="159" eb="16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</si>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</sst>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A767-477C-BBA7-C79045DE20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46061</c:v>
                </c:pt>
                <c:pt idx="1">
                  <c:v>50415</c:v>
                </c:pt>
                <c:pt idx="2">
                  <c:v>85272</c:v>
                </c:pt>
                <c:pt idx="3">
                  <c:v>58503</c:v>
                </c:pt>
                <c:pt idx="4">
                  <c:v>61588</c:v>
                </c:pt>
              </c:numCache>
            </c:numRef>
          </c:val>
          <c:smooth val="0"/>
          <c:extLst>
            <c:ext xmlns:c16="http://schemas.microsoft.com/office/drawing/2014/chart" uri="{C3380CC4-5D6E-409C-BE32-E72D297353CC}">
              <c16:uniqueId val="{00000001-A767-477C-BBA7-C79045DE20CE}"/>
            </c:ext>
          </c:extLst>
        </c:ser>
        <c:dLbls>
          <c:showLegendKey val="0"/>
          <c:showVal val="0"/>
          <c:showCatName val="0"/>
          <c:showSerName val="0"/>
          <c:showPercent val="0"/>
          <c:showBubbleSize val="0"/>
        </c:dLbls>
        <c:marker val="1"/>
        <c:smooth val="0"/>
        <c:axId val="95824512"/>
        <c:axId val="95826688"/>
      </c:lineChart>
      <c:catAx>
        <c:axId val="9582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26688"/>
        <c:crosses val="autoZero"/>
        <c:auto val="1"/>
        <c:lblAlgn val="ctr"/>
        <c:lblOffset val="100"/>
        <c:tickLblSkip val="1"/>
        <c:tickMarkSkip val="1"/>
        <c:noMultiLvlLbl val="0"/>
      </c:catAx>
      <c:valAx>
        <c:axId val="95826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2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2.96</c:v>
                </c:pt>
                <c:pt idx="1">
                  <c:v>2.84</c:v>
                </c:pt>
                <c:pt idx="2">
                  <c:v>3.82</c:v>
                </c:pt>
                <c:pt idx="3">
                  <c:v>4</c:v>
                </c:pt>
                <c:pt idx="4">
                  <c:v>4.7300000000000004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c:v>
                </c:pt>
                <c:pt idx="1">
                  <c:v>14.26</c:v>
                </c:pt>
                <c:pt idx="2">
                  <c:v>15.81</c:v>
                </c:pt>
                <c:pt idx="3">
                  <c:v>18.03</c:v>
                </c:pt>
                <c:pt idx="4">
                  <c:v>21.45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138432"/>
        <c:axId val="10314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-0.54</c:v>
                </c:pt>
                <c:pt idx="1">
                  <c:v>-1.1499999999999999</c:v>
                </c:pt>
                <c:pt idx="2">
                  <c:v>3.71</c:v>
                </c:pt>
                <c:pt idx="3">
                  <c:v>3.98</c:v>
                </c:pt>
                <c:pt idx="4">
                  <c:v>0.56000000000000005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138432"/>
        <c:axId val="103140352"/>
      </c:lineChart>
      <c:catAx>
        <c:axId val="10313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140352"/>
        <c:crosses val="autoZero"/>
        <c:auto val="1"/>
        <c:lblAlgn val="ctr"/>
        <c:lblOffset val="100"/>
        <c:tickLblSkip val="1"/>
        <c:tickMarkSkip val="1"/>
        <c:noMultiLvlLbl val="0"/>
      </c:catAx>
      <c:valAx>
        <c:axId val="10314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3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0.1</c:v>
                </c:pt>
                <c:pt idx="4">
                  <c:v>#N/A</c:v>
                </c:pt>
                <c:pt idx="5">
                  <c:v>0.1</c:v>
                </c:pt>
                <c:pt idx="6">
                  <c:v>#N/A</c:v>
                </c:pt>
                <c:pt idx="7">
                  <c:v>0.13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南部町学校給食センター特別会計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南部町農林漁業体験実習館事業特別会計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南部町介護老人保健施設特別会計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0.08</c:v>
                </c:pt>
                <c:pt idx="4">
                  <c:v>#N/A</c:v>
                </c:pt>
                <c:pt idx="5">
                  <c:v>0.13</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0.15</c:v>
                </c:pt>
                <c:pt idx="6">
                  <c:v>#N/A</c:v>
                </c:pt>
                <c:pt idx="7">
                  <c:v>0.16</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南部町介護保険特別会計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c:v>
                </c:pt>
                <c:pt idx="4">
                  <c:v>#N/A</c:v>
                </c:pt>
                <c:pt idx="5">
                  <c:v>0.24</c:v>
                </c:pt>
                <c:pt idx="6">
                  <c:v>#N/A</c:v>
                </c:pt>
                <c:pt idx="7">
                  <c:v>0.54</c:v>
                </c:pt>
                <c:pt idx="8">
                  <c:v>#N/A</c:v>
                </c:pt>
                <c:pt idx="9">
                  <c:v>0.33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南部町国民健康保険特別会計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0.56000000000000005</c:v>
                </c:pt>
                <c:pt idx="4">
                  <c:v>#N/A</c:v>
                </c:pt>
                <c:pt idx="5">
                  <c:v>0.53</c:v>
                </c:pt>
                <c:pt idx="6">
                  <c:v>#N/A</c:v>
                </c:pt>
                <c:pt idx="7">
                  <c:v>0.02</c:v>
                </c:pt>
                <c:pt idx="8">
                  <c:v>#N/A</c:v>
                </c:pt>
                <c:pt idx="9">
                  <c:v>0.64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2.89</c:v>
                </c:pt>
                <c:pt idx="2">
                  <c:v>#N/A</c:v>
                </c:pt>
                <c:pt idx="3">
                  <c:v>2.76</c:v>
                </c:pt>
                <c:pt idx="4">
                  <c:v>#N/A</c:v>
                </c:pt>
                <c:pt idx="5">
                  <c:v>3.76</c:v>
                </c:pt>
                <c:pt idx="6">
                  <c:v>#N/A</c:v>
                </c:pt>
                <c:pt idx="7">
                  <c:v>3.94</c:v>
                </c:pt>
                <c:pt idx="8">
                  <c:v>#N/A</c:v>
                </c:pt>
                <c:pt idx="9">
                  <c:v>4.72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13.21</c:v>
                </c:pt>
                <c:pt idx="2">
                  <c:v>#N/A</c:v>
                </c:pt>
                <c:pt idx="3">
                  <c:v>11.64</c:v>
                </c:pt>
                <c:pt idx="4">
                  <c:v>#N/A</c:v>
                </c:pt>
                <c:pt idx="5">
                  <c:v>12.94</c:v>
                </c:pt>
                <c:pt idx="6">
                  <c:v>#N/A</c:v>
                </c:pt>
                <c:pt idx="7">
                  <c:v>13.99</c:v>
                </c:pt>
                <c:pt idx="8">
                  <c:v>#N/A</c:v>
                </c:pt>
                <c:pt idx="9">
                  <c:v>15.14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324288"/>
        <c:axId val="103330176"/>
      </c:barChart>
      <c:catAx>
        <c:axId val="1033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0176"/>
        <c:crosses val="autoZero"/>
        <c:auto val="1"/>
        <c:lblAlgn val="ctr"/>
        <c:lblOffset val="100"/>
        <c:tickLblSkip val="1"/>
        <c:tickMarkSkip val="1"/>
        <c:noMultiLvlLbl val="0"/>
      </c:catAx>
      <c:valAx>
        <c:axId val="10333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1428</c:v>
                </c:pt>
                <c:pt idx="5">
                  <c:v>1459</c:v>
                </c:pt>
                <c:pt idx="8">
                  <c:v>1538</c:v>
                </c:pt>
                <c:pt idx="11">
                  <c:v>1509</c:v>
                </c:pt>
                <c:pt idx="14">
                  <c:v>1460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81</c:v>
                </c:pt>
                <c:pt idx="6">
                  <c:v>77</c:v>
                </c:pt>
                <c:pt idx="9">
                  <c:v>68</c:v>
                </c:pt>
                <c:pt idx="12">
                  <c:v>69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260</c:v>
                </c:pt>
                <c:pt idx="3">
                  <c:v>267</c:v>
                </c:pt>
                <c:pt idx="6">
                  <c:v>276</c:v>
                </c:pt>
                <c:pt idx="9">
                  <c:v>288</c:v>
                </c:pt>
                <c:pt idx="12">
                  <c:v>284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1912</c:v>
                </c:pt>
                <c:pt idx="3">
                  <c:v>1855</c:v>
                </c:pt>
                <c:pt idx="6">
                  <c:v>1843</c:v>
                </c:pt>
                <c:pt idx="9">
                  <c:v>1721</c:v>
                </c:pt>
                <c:pt idx="12">
                  <c:v>1634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8550912"/>
        <c:axId val="7856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838</c:v>
                </c:pt>
                <c:pt idx="2">
                  <c:v>#N/A</c:v>
                </c:pt>
                <c:pt idx="3">
                  <c:v>#N/A</c:v>
                </c:pt>
                <c:pt idx="4">
                  <c:v>745</c:v>
                </c:pt>
                <c:pt idx="5">
                  <c:v>#N/A</c:v>
                </c:pt>
                <c:pt idx="6">
                  <c:v>#N/A</c:v>
                </c:pt>
                <c:pt idx="7">
                  <c:v>658</c:v>
                </c:pt>
                <c:pt idx="8">
                  <c:v>#N/A</c:v>
                </c:pt>
                <c:pt idx="9">
                  <c:v>#N/A</c:v>
                </c:pt>
                <c:pt idx="10">
                  <c:v>568</c:v>
                </c:pt>
                <c:pt idx="11">
                  <c:v>#N/A</c:v>
                </c:pt>
                <c:pt idx="12">
                  <c:v>#N/A</c:v>
                </c:pt>
                <c:pt idx="13">
                  <c:v>527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8550912"/>
        <c:axId val="78561280"/>
      </c:lineChart>
      <c:catAx>
        <c:axId val="785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561280"/>
        <c:crosses val="autoZero"/>
        <c:auto val="1"/>
        <c:lblAlgn val="ctr"/>
        <c:lblOffset val="100"/>
        <c:tickLblSkip val="1"/>
        <c:tickMarkSkip val="1"/>
        <c:noMultiLvlLbl val="0"/>
      </c:catAx>
      <c:valAx>
        <c:axId val="7856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12859</c:v>
                </c:pt>
                <c:pt idx="5">
                  <c:v>13567</c:v>
                </c:pt>
                <c:pt idx="8">
                  <c:v>12973</c:v>
                </c:pt>
                <c:pt idx="11">
                  <c:v>12650</c:v>
                </c:pt>
                <c:pt idx="14">
                  <c:v>12055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503</c:v>
                </c:pt>
                <c:pt idx="5">
                  <c:v>453</c:v>
                </c:pt>
                <c:pt idx="8">
                  <c:v>379</c:v>
                </c:pt>
                <c:pt idx="11">
                  <c:v>320</c:v>
                </c:pt>
                <c:pt idx="14">
                  <c:v>260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6096</c:v>
                </c:pt>
                <c:pt idx="5">
                  <c:v>6942</c:v>
                </c:pt>
                <c:pt idx="8">
                  <c:v>7502</c:v>
                </c:pt>
                <c:pt idx="11">
                  <c:v>8213</c:v>
                </c:pt>
                <c:pt idx="14">
                  <c:v>8716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1929</c:v>
                </c:pt>
                <c:pt idx="3">
                  <c:v>1688</c:v>
                </c:pt>
                <c:pt idx="6">
                  <c:v>1555</c:v>
                </c:pt>
                <c:pt idx="9">
                  <c:v>1459</c:v>
                </c:pt>
                <c:pt idx="12">
                  <c:v>1360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519</c:v>
                </c:pt>
                <c:pt idx="3">
                  <c:v>468</c:v>
                </c:pt>
                <c:pt idx="6">
                  <c:v>479</c:v>
                </c:pt>
                <c:pt idx="9">
                  <c:v>452</c:v>
                </c:pt>
                <c:pt idx="12">
                  <c:v>406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3945</c:v>
                </c:pt>
                <c:pt idx="3">
                  <c:v>4626</c:v>
                </c:pt>
                <c:pt idx="6">
                  <c:v>4403</c:v>
                </c:pt>
                <c:pt idx="9">
                  <c:v>4317</c:v>
                </c:pt>
                <c:pt idx="12">
                  <c:v>4304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15050</c:v>
                </c:pt>
                <c:pt idx="3">
                  <c:v>14750</c:v>
                </c:pt>
                <c:pt idx="6">
                  <c:v>14187</c:v>
                </c:pt>
                <c:pt idx="9">
                  <c:v>13289</c:v>
                </c:pt>
                <c:pt idx="12">
                  <c:v>12529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199488"/>
        <c:axId val="10320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1985</c:v>
                </c:pt>
                <c:pt idx="2">
                  <c:v>#N/A</c:v>
                </c:pt>
                <c:pt idx="3">
                  <c:v>#N/A</c:v>
                </c:pt>
                <c:pt idx="4">
                  <c:v>570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199488"/>
        <c:axId val="103201408"/>
      </c:lineChart>
      <c:catAx>
        <c:axId val="1031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01408"/>
        <c:crosses val="autoZero"/>
        <c:auto val="1"/>
        <c:lblAlgn val="ctr"/>
        <c:lblOffset val="100"/>
        <c:tickLblSkip val="1"/>
        <c:tickMarkSkip val="1"/>
        <c:noMultiLvlLbl val="0"/>
      </c:catAx>
      <c:valAx>
        <c:axId val="103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{680A0B48-EB6F-4A3C-A4E3-03E5273EA0E6}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{67FD4ACE-488D-4675-AFAD-948D4C7B91E8}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{8E567A3F-F14F-4BEE-8903-BFE015C6D0A2}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{C9F868F3-F5ED-4C56-8919-14E5DAC6B08A}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{7F2EEC2A-3303-4562-9DDD-E6E7452B1DFB}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{67FE906E-0885-439C-B756-889C5325C250}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{6EBA31B9-829B-4619-950A-325885103101}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{EE47DE26-C762-4ECC-9C7A-F07E1954E62F}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{DEA1177D-0B55-45C3-AB55-80437DAF2756}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{16389222-2E18-4676-AEF1-30D62BE0C8BE}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8618240"/>
        <c:axId val="168632704"/>
      </c:scatterChart>
      <c:valAx>
        <c:axId val="16861824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32704"/>
        <c:crosses val="autoZero"/>
        <c:crossBetween val="midCat"/>
      </c:valAx>
      <c:valAx>
        <c:axId val="168632704"/>
        <c:scaling>
          <c:orientation val="minMax"/>
          <c:max val="44.7"/>
          <c:min val="2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1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{49FDBB34-3BB8-4D72-800A-4E7764EF7E26}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{E9D763F6-9037-4A43-931C-D397D1450648}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{1EFA9B02-CA07-4E9C-A3F0-E7B695111DE5}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{E8653256-E212-4E9E-85AE-84D74FF36EFC}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{76196C96-8EFD-4778-A24E-6611B80952B6}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13.3</c:v>
                </c:pt>
                <c:pt idx="2">
                  <c:v>12.1</c:v>
                </c:pt>
                <c:pt idx="3">
                  <c:v>10.6</c:v>
                </c:pt>
                <c:pt idx="4">
                  <c:v>9.6999999999999993</c:v>
                </c:pt>
              </c:numCache>
            </c:numRef>
          </c:xVal>
          <c:yVal>
            <c:numRef>
              <c:f>公会計指標分析・財政指標組合せ分析表!$K$73:$O$73</c:f>
              <c:numCache>
                <c:formatCode>#,##0.0;"▲ "#,##0.0</c:formatCode>
                <c:ptCount val="5"/>
                <c:pt idx="0">
                  <c:v>32.200000000000003</c:v>
                </c:pt>
                <c:pt idx="1">
                  <c:v>9.1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{A2895130-E9AF-4477-A0C2-01AA13BCE2C2}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{3B073DBF-1A74-4E28-9F8E-9FD2487FD3F3}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{31B30BC7-7B14-4CC2-A9D4-062A6A0495E5}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{B497229A-4590-47A2-A868-AE4A93EA353D}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{9DF2D9C3-E1D8-4F39-8B7E-7557E5D5393B}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8691968"/>
        <c:axId val="168714624"/>
      </c:scatterChart>
      <c:valAx>
        <c:axId val="168691968"/>
        <c:scaling>
          <c:orientation val="minMax"/>
          <c:max val="15"/>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14624"/>
        <c:crosses val="autoZero"/>
        <c:crossBetween val="midCat"/>
      </c:valAx>
      <c:valAx>
        <c:axId val="168714624"/>
        <c:scaling>
          <c:orientation val="minMax"/>
          <c:max val="8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91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長引く景気の低迷による法人町民税等の伸び悩みにより、類似団体を下回っている。　　　　　　　　　　　　　　　　　　　　　　　　　　　　　　　　　　　　　　　　　　　　　　　　　　　　　　　　　今後も大きな自主財源の伸びは期待できないため、税の徴収強化（対前年</a:t>
          </a:r>
          <a:r>
            <a:rPr kumimoji="1" lang="en-US" altLang="ja-JP" sz="1300" b="0" i="0" baseline="0">
              <a:solidFill>
                <a:schemeClr val="dk1"/>
              </a:solidFill>
              <a:effectLst/>
              <a:latin typeface="+mn-lt"/>
              <a:ea typeface="+mn-ea"/>
              <a:cs typeface="+mn-cs"/>
            </a:rPr>
            <a:t>0.6</a:t>
          </a:r>
          <a:r>
            <a:rPr kumimoji="1" lang="ja-JP" altLang="ja-JP" sz="1300" b="0" i="0" baseline="0">
              <a:solidFill>
                <a:schemeClr val="dk1"/>
              </a:solidFill>
              <a:effectLst/>
              <a:latin typeface="+mn-lt"/>
              <a:ea typeface="+mn-ea"/>
              <a:cs typeface="+mn-cs"/>
            </a:rPr>
            <a:t>％増）、町有財産の売却等による自主財源の確保に努め、職員の定員管理による人件費の削減（対前年</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％減）などを実施し、財政の健全化を図る。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繰上償還による公債費の削減及び、退職者の一部不補充による新規採用者の抑制などにより類似団体平均を</a:t>
          </a:r>
          <a:r>
            <a:rPr kumimoji="1" lang="en-US" altLang="ja-JP" sz="1300" b="0" i="0" baseline="0">
              <a:solidFill>
                <a:schemeClr val="dk1"/>
              </a:solidFill>
              <a:effectLst/>
              <a:latin typeface="+mn-lt"/>
              <a:ea typeface="+mn-ea"/>
              <a:cs typeface="+mn-cs"/>
            </a:rPr>
            <a:t>3.7</a:t>
          </a:r>
          <a:r>
            <a:rPr kumimoji="1" lang="ja-JP" altLang="ja-JP" sz="1300" b="0" i="0" baseline="0">
              <a:solidFill>
                <a:schemeClr val="dk1"/>
              </a:solidFill>
              <a:effectLst/>
              <a:latin typeface="+mn-lt"/>
              <a:ea typeface="+mn-ea"/>
              <a:cs typeface="+mn-cs"/>
            </a:rPr>
            <a:t>％下回っているが、障害者福祉給付費に係る扶助費が年々増加している。　　　　　　　　　　　　　　　　　　　　　　　　　　　　　　　　　　　　　　　　　　　　　　　　　　　　　　　　　　　　　　　　　　　　　　　　　　　　　　　　　　　　　　　　　　　　　　　　　　　　　　　　　　　　　　今後も新規地方債の抑制を行い、町税の徴収強化対策による財源確保に努め、現在の水準を維持する。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94827</xdr:rowOff>
    </xdr:from>
    <xdr:to>
      <xdr:col>7</xdr:col>
      <xdr:colOff>152400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03892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94827</xdr:rowOff>
    </xdr:from>
    <xdr:to>
      <xdr:col>6</xdr:col>
      <xdr:colOff>0</xdr:colOff>
      <xdr:row>59</xdr:row>
      <xdr:rowOff>140546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0389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140546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1676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16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44027</xdr:rowOff>
    </xdr:from>
    <xdr:to>
      <xdr:col>6</xdr:col>
      <xdr:colOff>50800</xdr:colOff>
      <xdr:row>58</xdr:row>
      <xdr:rowOff>145627</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155804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[140,974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71334</xdr:rowOff>
    </xdr:from>
    <xdr:to>
      <xdr:col>7</xdr:col>
      <xdr:colOff>152400</xdr:colOff>
      <xdr:row>82</xdr:row>
      <xdr:rowOff>124355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30234"/>
          <a:ext cx="838200" cy="5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42773</xdr:rowOff>
    </xdr:from>
    <xdr:to>
      <xdr:col>6</xdr:col>
      <xdr:colOff>0</xdr:colOff>
      <xdr:row>82</xdr:row>
      <xdr:rowOff>124355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01673"/>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42773</xdr:rowOff>
    </xdr:from>
    <xdr:to>
      <xdr:col>4</xdr:col>
      <xdr:colOff>482600</xdr:colOff>
      <xdr:row>82</xdr:row>
      <xdr:rowOff>88426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01673"/>
          <a:ext cx="889000" cy="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49561</xdr:rowOff>
    </xdr:from>
    <xdr:to>
      <xdr:col>3</xdr:col>
      <xdr:colOff>279400</xdr:colOff>
      <xdr:row>82</xdr:row>
      <xdr:rowOff>88426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8461"/>
          <a:ext cx="8890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20534</xdr:rowOff>
    </xdr:from>
    <xdr:to>
      <xdr:col>7</xdr:col>
      <xdr:colOff>203200</xdr:colOff>
      <xdr:row>82</xdr:row>
      <xdr:rowOff>122134</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0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37061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140,974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73555</xdr:rowOff>
    </xdr:from>
    <xdr:to>
      <xdr:col>6</xdr:col>
      <xdr:colOff>50800</xdr:colOff>
      <xdr:row>83</xdr:row>
      <xdr:rowOff>3705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1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13882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163423</xdr:rowOff>
    </xdr:from>
    <xdr:to>
      <xdr:col>4</xdr:col>
      <xdr:colOff>533400</xdr:colOff>
      <xdr:row>82</xdr:row>
      <xdr:rowOff>93573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103750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37626</xdr:rowOff>
    </xdr:from>
    <xdr:to>
      <xdr:col>3</xdr:col>
      <xdr:colOff>330200</xdr:colOff>
      <xdr:row>82</xdr:row>
      <xdr:rowOff>139226</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149403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170211</xdr:rowOff>
    </xdr:from>
    <xdr:to>
      <xdr:col>2</xdr:col>
      <xdr:colOff>127000</xdr:colOff>
      <xdr:row>82</xdr:row>
      <xdr:rowOff>100361</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110538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旧来からの給与体系により類似団体平均を</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下回っている。</a:t>
          </a:r>
          <a:r>
            <a:rPr lang="en-US" altLang="ja-JP" sz="1300" b="0" i="0" baseline="0">
              <a:solidFill>
                <a:schemeClr val="dk1"/>
              </a:solidFill>
              <a:effectLst/>
              <a:latin typeface="+mn-lt"/>
              <a:ea typeface="+mn-ea"/>
              <a:cs typeface="+mn-cs"/>
            </a:rPr>
            <a:t>H28</a:t>
          </a:r>
          <a:r>
            <a:rPr lang="ja-JP" altLang="ja-JP" sz="1300" b="0" i="0" baseline="0">
              <a:solidFill>
                <a:schemeClr val="dk1"/>
              </a:solidFill>
              <a:effectLst/>
              <a:latin typeface="+mn-lt"/>
              <a:ea typeface="+mn-ea"/>
              <a:cs typeface="+mn-cs"/>
            </a:rPr>
            <a:t>年度は前年度を</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上回ったが、これは経験年数階層の変動によるもので、今後も適正な給与体制の維持に努める。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117122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224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82</xdr:row>
      <xdr:rowOff>50095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08995"/>
          <a:ext cx="8890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159049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町村合併当初は、類似団体平均を大きく上回っていたが、計画に基づいた定員管理により</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年度は類似団体平均を</a:t>
          </a:r>
          <a:r>
            <a:rPr kumimoji="1" lang="en-US" altLang="ja-JP" sz="1300">
              <a:solidFill>
                <a:schemeClr val="dk1"/>
              </a:solidFill>
              <a:effectLst/>
              <a:latin typeface="+mn-lt"/>
              <a:ea typeface="+mn-ea"/>
              <a:cs typeface="+mn-cs"/>
            </a:rPr>
            <a:t>1.94</a:t>
          </a:r>
          <a:r>
            <a:rPr kumimoji="1" lang="ja-JP" altLang="ja-JP" sz="1300">
              <a:solidFill>
                <a:schemeClr val="dk1"/>
              </a:solidFill>
              <a:effectLst/>
              <a:latin typeface="+mn-lt"/>
              <a:ea typeface="+mn-ea"/>
              <a:cs typeface="+mn-cs"/>
            </a:rPr>
            <a:t>人下回っている。今後も計画に基づいた適正な職員数の管理に努める。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56233</xdr:rowOff>
    </xdr:from>
    <xdr:to>
      <xdr:col>24</xdr:col>
      <xdr:colOff>558800</xdr:colOff>
      <xdr:row>60</xdr:row>
      <xdr:rowOff>58914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43233"/>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56233</xdr:rowOff>
    </xdr:from>
    <xdr:to>
      <xdr:col>23</xdr:col>
      <xdr:colOff>406400</xdr:colOff>
      <xdr:row>60</xdr:row>
      <xdr:rowOff>99130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99130</xdr:rowOff>
    </xdr:from>
    <xdr:to>
      <xdr:col>22</xdr:col>
      <xdr:colOff>203200</xdr:colOff>
      <xdr:row>60</xdr:row>
      <xdr:rowOff>112536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112536</xdr:rowOff>
    </xdr:from>
    <xdr:to>
      <xdr:col>21</xdr:col>
      <xdr:colOff>0</xdr:colOff>
      <xdr:row>60</xdr:row>
      <xdr:rowOff>140688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9953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8114</xdr:rowOff>
    </xdr:from>
    <xdr:to>
      <xdr:col>24</xdr:col>
      <xdr:colOff>609600</xdr:colOff>
      <xdr:row>60</xdr:row>
      <xdr:rowOff>109714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24641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5433</xdr:rowOff>
    </xdr:from>
    <xdr:to>
      <xdr:col>23</xdr:col>
      <xdr:colOff>457200</xdr:colOff>
      <xdr:row>60</xdr:row>
      <xdr:rowOff>107033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117210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48330</xdr:rowOff>
    </xdr:from>
    <xdr:to>
      <xdr:col>22</xdr:col>
      <xdr:colOff>254000</xdr:colOff>
      <xdr:row>60</xdr:row>
      <xdr:rowOff>149930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160107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61736</xdr:rowOff>
    </xdr:from>
    <xdr:to>
      <xdr:col>21</xdr:col>
      <xdr:colOff>50800</xdr:colOff>
      <xdr:row>60</xdr:row>
      <xdr:rowOff>163336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89888</xdr:rowOff>
    </xdr:from>
    <xdr:to>
      <xdr:col>19</xdr:col>
      <xdr:colOff>533400</xdr:colOff>
      <xdr:row>61</xdr:row>
      <xdr:rowOff>20038</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3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4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49389</xdr:rowOff>
    </xdr:from>
    <xdr:to>
      <xdr:col>24</xdr:col>
      <xdr:colOff>558800</xdr:colOff>
      <xdr:row>41</xdr:row>
      <xdr:rowOff>170039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788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170039</xdr:rowOff>
    </xdr:from>
    <xdr:to>
      <xdr:col>23</xdr:col>
      <xdr:colOff>406400</xdr:colOff>
      <xdr:row>43</xdr:row>
      <xdr:rowOff>28222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28222</xdr:rowOff>
    </xdr:from>
    <xdr:to>
      <xdr:col>22</xdr:col>
      <xdr:colOff>203200</xdr:colOff>
      <xdr:row>44</xdr:row>
      <xdr:rowOff>17639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005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17639</xdr:rowOff>
    </xdr:from>
    <xdr:to>
      <xdr:col>21</xdr:col>
      <xdr:colOff>0</xdr:colOff>
      <xdr:row>45</xdr:row>
      <xdr:rowOff>7055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614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170039</xdr:rowOff>
    </xdr:from>
    <xdr:to>
      <xdr:col>24</xdr:col>
      <xdr:colOff>609600</xdr:colOff>
      <xdr:row>41</xdr:row>
      <xdr:rowOff>100189</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142116</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34166</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148872</xdr:rowOff>
    </xdr:from>
    <xdr:to>
      <xdr:col>22</xdr:col>
      <xdr:colOff>254000</xdr:colOff>
      <xdr:row>43</xdr:row>
      <xdr:rowOff>79022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63799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138289</xdr:rowOff>
    </xdr:from>
    <xdr:to>
      <xdr:col>21</xdr:col>
      <xdr:colOff>50800</xdr:colOff>
      <xdr:row>44</xdr:row>
      <xdr:rowOff>68439</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53216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127705</xdr:rowOff>
    </xdr:from>
    <xdr:to>
      <xdr:col>19</xdr:col>
      <xdr:colOff>533400</xdr:colOff>
      <xdr:row>45</xdr:row>
      <xdr:rowOff>57855</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42632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lang="en-US" altLang="ja-JP" sz="1300" b="0" i="0" baseline="0">
              <a:solidFill>
                <a:schemeClr val="dk1"/>
              </a:solidFill>
              <a:effectLst/>
              <a:latin typeface="+mn-lt"/>
              <a:ea typeface="+mn-ea"/>
              <a:cs typeface="+mn-cs"/>
            </a:rPr>
            <a:t>5.6</a:t>
          </a:r>
          <a:r>
            <a:rPr lang="ja-JP" altLang="ja-JP" sz="1300" b="0" i="0" baseline="0">
              <a:solidFill>
                <a:schemeClr val="dk1"/>
              </a:solidFill>
              <a:effectLst/>
              <a:latin typeface="+mn-lt"/>
              <a:ea typeface="+mn-ea"/>
              <a:cs typeface="+mn-cs"/>
            </a:rPr>
            <a:t>％と増額している。今後も後世への負担を軽減できるよう公債費等義務的経費の削減を中心とした財政の健全化を図る。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92357</xdr:rowOff>
    </xdr:from>
    <xdr:to>
      <xdr:col>21</xdr:col>
      <xdr:colOff>0</xdr:colOff>
      <xdr:row>16</xdr:row>
      <xdr:rowOff>59125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9265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41557</xdr:rowOff>
    </xdr:from>
    <xdr:to>
      <xdr:col>21</xdr:col>
      <xdr:colOff>50800</xdr:colOff>
      <xdr:row>14</xdr:row>
      <xdr:rowOff>143157</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153334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8325</xdr:rowOff>
    </xdr:from>
    <xdr:to>
      <xdr:col>19</xdr:col>
      <xdr:colOff>533400</xdr:colOff>
      <xdr:row>16</xdr:row>
      <xdr:rowOff>109925</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120102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2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3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xdr:rowOff>
    </xdr:from>
    <xdr:to>
      <xdr:col>5</xdr:col>
      <xdr:colOff>549275</xdr:colOff>
      <xdr:row>34</xdr:row>
      <xdr:rowOff>116114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36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116114</xdr:rowOff>
    </xdr:from>
    <xdr:to>
      <xdr:col>4</xdr:col>
      <xdr:colOff>346075</xdr:colOff>
      <xdr:row>35</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45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20864</xdr:rowOff>
    </xdr:from>
    <xdr:to>
      <xdr:col>3</xdr:col>
      <xdr:colOff>142875</xdr:colOff>
      <xdr:row>35</xdr:row>
      <xdr:rowOff>129722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58255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127907</xdr:rowOff>
    </xdr:from>
    <xdr:to>
      <xdr:col>5</xdr:col>
      <xdr:colOff>600075</xdr:colOff>
      <xdr:row>34</xdr:row>
      <xdr:rowOff>58057</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68234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65314</xdr:rowOff>
    </xdr:from>
    <xdr:to>
      <xdr:col>4</xdr:col>
      <xdr:colOff>396875</xdr:colOff>
      <xdr:row>34</xdr:row>
      <xdr:rowOff>166914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5641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141514</xdr:rowOff>
    </xdr:from>
    <xdr:to>
      <xdr:col>3</xdr:col>
      <xdr:colOff>193675</xdr:colOff>
      <xdr:row>35</xdr:row>
      <xdr:rowOff>71664</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81841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86179</xdr:rowOff>
    </xdr:from>
    <xdr:to>
      <xdr:col>24</xdr:col>
      <xdr:colOff>31750</xdr:colOff>
      <xdr:row>13</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15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118836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53521</xdr:rowOff>
    </xdr:from>
    <xdr:to>
      <xdr:col>21</xdr:col>
      <xdr:colOff>361950</xdr:colOff>
      <xdr:row>13</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82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007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35379</xdr:rowOff>
    </xdr:from>
    <xdr:to>
      <xdr:col>24</xdr:col>
      <xdr:colOff>82550</xdr:colOff>
      <xdr:row>13</xdr:row>
      <xdr:rowOff>136979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68036</xdr:rowOff>
    </xdr:from>
    <xdr:to>
      <xdr:col>22</xdr:col>
      <xdr:colOff>615950</xdr:colOff>
      <xdr:row>13</xdr:row>
      <xdr:rowOff>169636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2721</xdr:rowOff>
    </xdr:from>
    <xdr:to>
      <xdr:col>20</xdr:col>
      <xdr:colOff>209550</xdr:colOff>
      <xdr:row>13</xdr:row>
      <xdr:rowOff>104321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扶助費に係る経常収支比率は類似団体平均を下回っているが、</a:t>
          </a:r>
          <a:r>
            <a:rPr lang="ja-JP" altLang="en-US" sz="1300" b="0" i="0" baseline="0">
              <a:solidFill>
                <a:schemeClr val="dk1"/>
              </a:solidFill>
              <a:effectLst/>
              <a:latin typeface="+mn-lt"/>
              <a:ea typeface="+mn-ea"/>
              <a:cs typeface="+mn-cs"/>
            </a:rPr>
            <a:t>保育</a:t>
          </a:r>
          <a:r>
            <a:rPr lang="ja-JP" altLang="ja-JP" sz="1300" b="0" i="0" baseline="0">
              <a:solidFill>
                <a:schemeClr val="dk1"/>
              </a:solidFill>
              <a:effectLst/>
              <a:latin typeface="+mn-lt"/>
              <a:ea typeface="+mn-ea"/>
              <a:cs typeface="+mn-cs"/>
            </a:rPr>
            <a:t>給付費が増加してきているため、個々の事業内容等を精査し、適正化に努める。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710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78015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955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37193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a:extLst>
            <a:ext uri="{FF2B5EF4-FFF2-40B4-BE49-F238E27FC236}">
              <a16:creationId xmlns:a16="http://schemas.microsoft.com/office/drawing/2014/main" id="{00000000-0008-0000-0400-00000D010000}"/>
            </a:ext>
          </a:extLst>
        </xdr:cNvPr>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23784</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43543</xdr:rowOff>
    </xdr:from>
    <xdr:to>
      <xdr:col>22</xdr:col>
      <xdr:colOff>615950</xdr:colOff>
      <xdr:row>56</xdr:row>
      <xdr:rowOff>145143</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157843</xdr:rowOff>
    </xdr:from>
    <xdr:to>
      <xdr:col>21</xdr:col>
      <xdr:colOff>412750</xdr:colOff>
      <xdr:row>57</xdr:row>
      <xdr:rowOff>87993</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4" name="円/楕円 283">
          <a:extLst>
            <a:ext uri="{FF2B5EF4-FFF2-40B4-BE49-F238E27FC236}">
              <a16:creationId xmlns:a16="http://schemas.microsoft.com/office/drawing/2014/main" id="{00000000-0008-0000-0400-00001C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48078</xdr:rowOff>
    </xdr:from>
    <xdr:to>
      <xdr:col>24</xdr:col>
      <xdr:colOff>31750</xdr:colOff>
      <xdr:row>37</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639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99786</xdr:rowOff>
    </xdr:from>
    <xdr:to>
      <xdr:col>22</xdr:col>
      <xdr:colOff>565150</xdr:colOff>
      <xdr:row>37</xdr:row>
      <xdr:rowOff>48078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4782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99786</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626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a:extLst>
            <a:ext uri="{FF2B5EF4-FFF2-40B4-BE49-F238E27FC236}">
              <a16:creationId xmlns:a16="http://schemas.microsoft.com/office/drawing/2014/main" id="{00000000-0008-0000-0400-000047010000}"/>
            </a:ext>
          </a:extLst>
        </xdr:cNvPr>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88900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a:extLst>
            <a:ext uri="{FF2B5EF4-FFF2-40B4-BE49-F238E27FC236}">
              <a16:creationId xmlns:a16="http://schemas.microsoft.com/office/drawing/2014/main" id="{00000000-0008-0000-0400-00004C010000}"/>
            </a:ext>
          </a:extLst>
        </xdr:cNvPr>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168728</xdr:rowOff>
    </xdr:from>
    <xdr:to>
      <xdr:col>22</xdr:col>
      <xdr:colOff>615950</xdr:colOff>
      <xdr:row>37</xdr:row>
      <xdr:rowOff>98878</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5621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83655</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48986</xdr:rowOff>
    </xdr:from>
    <xdr:to>
      <xdr:col>21</xdr:col>
      <xdr:colOff>412750</xdr:colOff>
      <xdr:row>36</xdr:row>
      <xdr:rowOff>150586</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160763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47" name="円/楕円 346">
          <a:extLst>
            <a:ext uri="{FF2B5EF4-FFF2-40B4-BE49-F238E27FC236}">
              <a16:creationId xmlns:a16="http://schemas.microsoft.com/office/drawing/2014/main" id="{00000000-0008-0000-0400-00005B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義務教育施設整備事業などに発行した地方債の償還により類似団体平均を</a:t>
          </a:r>
          <a:r>
            <a:rPr lang="en-US" altLang="ja-JP" sz="1300" b="0" i="0" baseline="0">
              <a:solidFill>
                <a:schemeClr val="dk1"/>
              </a:solidFill>
              <a:effectLst/>
              <a:latin typeface="+mn-lt"/>
              <a:ea typeface="+mn-ea"/>
              <a:cs typeface="+mn-cs"/>
            </a:rPr>
            <a:t>3.3%</a:t>
          </a:r>
          <a:r>
            <a:rPr lang="ja-JP" altLang="ja-JP" sz="1300" b="0" i="0" baseline="0">
              <a:solidFill>
                <a:schemeClr val="dk1"/>
              </a:solidFill>
              <a:effectLst/>
              <a:latin typeface="+mn-lt"/>
              <a:ea typeface="+mn-ea"/>
              <a:cs typeface="+mn-cs"/>
            </a:rPr>
            <a:t>上回っており、今後普通建設事業実施時の新規地方債の抑制等、新規地方債発行は計画的に実施し公債費の抑制に努める。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43180</xdr:rowOff>
    </xdr:from>
    <xdr:to>
      <xdr:col>7</xdr:col>
      <xdr:colOff>15875</xdr:colOff>
      <xdr:row>80</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375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81</xdr:row>
      <xdr:rowOff>24130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759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24130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896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a:extLst>
            <a:ext uri="{FF2B5EF4-FFF2-40B4-BE49-F238E27FC236}">
              <a16:creationId xmlns:a16="http://schemas.microsoft.com/office/drawing/2014/main" id="{00000000-0008-0000-0400-000084010000}"/>
            </a:ext>
          </a:extLst>
        </xdr:cNvPr>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8889</xdr:rowOff>
    </xdr:from>
    <xdr:to>
      <xdr:col>3</xdr:col>
      <xdr:colOff>142875</xdr:colOff>
      <xdr:row>81</xdr:row>
      <xdr:rowOff>92711</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896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a:extLst>
            <a:ext uri="{FF2B5EF4-FFF2-40B4-BE49-F238E27FC236}">
              <a16:creationId xmlns:a16="http://schemas.microsoft.com/office/drawing/2014/main" id="{00000000-0008-0000-0400-000087010000}"/>
            </a:ext>
          </a:extLst>
        </xdr:cNvPr>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a:extLst>
            <a:ext uri="{FF2B5EF4-FFF2-40B4-BE49-F238E27FC236}">
              <a16:creationId xmlns:a16="http://schemas.microsoft.com/office/drawing/2014/main" id="{00000000-0008-0000-0400-000089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0</xdr:rowOff>
    </xdr:from>
    <xdr:to>
      <xdr:col>7</xdr:col>
      <xdr:colOff>66675</xdr:colOff>
      <xdr:row>80</xdr:row>
      <xdr:rowOff>101600</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143527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406" name="円/楕円 405">
          <a:extLst>
            <a:ext uri="{FF2B5EF4-FFF2-40B4-BE49-F238E27FC236}">
              <a16:creationId xmlns:a16="http://schemas.microsoft.com/office/drawing/2014/main" id="{00000000-0008-0000-0400-000096010000}"/>
            </a:ext>
          </a:extLst>
        </xdr:cNvPr>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408" name="円/楕円 407">
          <a:extLst>
            <a:ext uri="{FF2B5EF4-FFF2-40B4-BE49-F238E27FC236}">
              <a16:creationId xmlns:a16="http://schemas.microsoft.com/office/drawing/2014/main" id="{00000000-0008-0000-0400-000098010000}"/>
            </a:ext>
          </a:extLst>
        </xdr:cNvPr>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公債費以外の経費に係る経常収支比率は、概ね類似団体平均を下回っている。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今後も、事務事業の見直しを行い経常経費の抑制に努める。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138430</xdr:rowOff>
    </xdr:from>
    <xdr:to>
      <xdr:col>24</xdr:col>
      <xdr:colOff>31750</xdr:colOff>
      <xdr:row>75</xdr:row>
      <xdr:rowOff>18415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65428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138430</xdr:rowOff>
    </xdr:from>
    <xdr:to>
      <xdr:col>22</xdr:col>
      <xdr:colOff>565150</xdr:colOff>
      <xdr:row>74</xdr:row>
      <xdr:rowOff>6985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127000</xdr:rowOff>
    </xdr:from>
    <xdr:to>
      <xdr:col>21</xdr:col>
      <xdr:colOff>361950</xdr:colOff>
      <xdr:row>74</xdr:row>
      <xdr:rowOff>6985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127000</xdr:rowOff>
    </xdr:from>
    <xdr:to>
      <xdr:col>20</xdr:col>
      <xdr:colOff>158750</xdr:colOff>
      <xdr:row>73</xdr:row>
      <xdr:rowOff>167005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642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a:extLst>
            <a:ext uri="{FF2B5EF4-FFF2-40B4-BE49-F238E27FC236}">
              <a16:creationId xmlns:a16="http://schemas.microsoft.com/office/drawing/2014/main" id="{00000000-0008-0000-0400-0000C2010000}"/>
            </a:ext>
          </a:extLst>
        </xdr:cNvPr>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139065</xdr:rowOff>
    </xdr:from>
    <xdr:to>
      <xdr:col>24</xdr:col>
      <xdr:colOff>82550</xdr:colOff>
      <xdr:row>75</xdr:row>
      <xdr:rowOff>69215</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155592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87630</xdr:rowOff>
    </xdr:from>
    <xdr:to>
      <xdr:col>22</xdr:col>
      <xdr:colOff>615950</xdr:colOff>
      <xdr:row>74</xdr:row>
      <xdr:rowOff>17780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27957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127635</xdr:rowOff>
    </xdr:from>
    <xdr:to>
      <xdr:col>21</xdr:col>
      <xdr:colOff>412750</xdr:colOff>
      <xdr:row>74</xdr:row>
      <xdr:rowOff>57785</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4732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67962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76200</xdr:rowOff>
    </xdr:from>
    <xdr:to>
      <xdr:col>20</xdr:col>
      <xdr:colOff>209550</xdr:colOff>
      <xdr:row>74</xdr:row>
      <xdr:rowOff>6350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116205</xdr:rowOff>
    </xdr:from>
    <xdr:to>
      <xdr:col>19</xdr:col>
      <xdr:colOff>6350</xdr:colOff>
      <xdr:row>74</xdr:row>
      <xdr:rowOff>46355</xdr:rowOff>
    </xdr:to>
    <xdr:sp macro="" textlink="">
      <xdr:nvSpPr>
        <xdr:cNvPr id="465" name="円/楕円 464">
          <a:extLst>
            <a:ext uri="{FF2B5EF4-FFF2-40B4-BE49-F238E27FC236}">
              <a16:creationId xmlns:a16="http://schemas.microsoft.com/office/drawing/2014/main" id="{00000000-0008-0000-0400-0000D1010000}"/>
            </a:ext>
          </a:extLst>
        </xdr:cNvPr>
        <xdr:cNvSpPr/>
      </xdr:nvSpPr>
      <xdr:spPr>
        <a:xfrm>
          <a:off x="12954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56532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26111</xdr:rowOff>
    </xdr:from>
    <xdr:to>
      <xdr:col>4</xdr:col>
      <xdr:colOff>1117600</xdr:colOff>
      <xdr:row>18</xdr:row>
      <xdr:rowOff>48369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9836"/>
          <a:ext cx="647700" cy="2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6192</xdr:rowOff>
    </xdr:from>
    <xdr:to>
      <xdr:col>4</xdr:col>
      <xdr:colOff>469900</xdr:colOff>
      <xdr:row>18</xdr:row>
      <xdr:rowOff>26111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9917"/>
          <a:ext cx="698500" cy="1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6192</xdr:rowOff>
    </xdr:from>
    <xdr:to>
      <xdr:col>3</xdr:col>
      <xdr:colOff>904875</xdr:colOff>
      <xdr:row>18</xdr:row>
      <xdr:rowOff>9759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9917"/>
          <a:ext cx="698500" cy="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2169</xdr:rowOff>
    </xdr:from>
    <xdr:to>
      <xdr:col>3</xdr:col>
      <xdr:colOff>206375</xdr:colOff>
      <xdr:row>18</xdr:row>
      <xdr:rowOff>9759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5894"/>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169019</xdr:rowOff>
    </xdr:from>
    <xdr:to>
      <xdr:col>5</xdr:col>
      <xdr:colOff>34925</xdr:colOff>
      <xdr:row>18</xdr:row>
      <xdr:rowOff>99169</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141096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146761</xdr:rowOff>
    </xdr:from>
    <xdr:to>
      <xdr:col>4</xdr:col>
      <xdr:colOff>520700</xdr:colOff>
      <xdr:row>18</xdr:row>
      <xdr:rowOff>76911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126842</xdr:rowOff>
    </xdr:from>
    <xdr:to>
      <xdr:col>3</xdr:col>
      <xdr:colOff>955675</xdr:colOff>
      <xdr:row>18</xdr:row>
      <xdr:rowOff>56992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08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130409</xdr:rowOff>
    </xdr:from>
    <xdr:to>
      <xdr:col>3</xdr:col>
      <xdr:colOff>257175</xdr:colOff>
      <xdr:row>18</xdr:row>
      <xdr:rowOff>60559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45336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122819</xdr:rowOff>
    </xdr:from>
    <xdr:to>
      <xdr:col>2</xdr:col>
      <xdr:colOff>692150</xdr:colOff>
      <xdr:row>18</xdr:row>
      <xdr:rowOff>52969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8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37746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198324</xdr:rowOff>
    </xdr:from>
    <xdr:to>
      <xdr:col>4</xdr:col>
      <xdr:colOff>1117600</xdr:colOff>
      <xdr:row>35</xdr:row>
      <xdr:rowOff>235539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08674"/>
          <a:ext cx="6477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100734</xdr:rowOff>
    </xdr:from>
    <xdr:to>
      <xdr:col>4</xdr:col>
      <xdr:colOff>469900</xdr:colOff>
      <xdr:row>35</xdr:row>
      <xdr:rowOff>198324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14346</xdr:rowOff>
    </xdr:from>
    <xdr:to>
      <xdr:col>3</xdr:col>
      <xdr:colOff>904875</xdr:colOff>
      <xdr:row>35</xdr:row>
      <xdr:rowOff>100734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24696"/>
          <a:ext cx="698500" cy="8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262537</xdr:rowOff>
    </xdr:from>
    <xdr:to>
      <xdr:col>3</xdr:col>
      <xdr:colOff>206375</xdr:colOff>
      <xdr:row>35</xdr:row>
      <xdr:rowOff>14346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29987"/>
          <a:ext cx="698500" cy="9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184739</xdr:rowOff>
    </xdr:from>
    <xdr:to>
      <xdr:col>5</xdr:col>
      <xdr:colOff>34925</xdr:colOff>
      <xdr:row>35</xdr:row>
      <xdr:rowOff>286339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156816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147524</xdr:rowOff>
    </xdr:from>
    <xdr:to>
      <xdr:col>4</xdr:col>
      <xdr:colOff>520700</xdr:colOff>
      <xdr:row>35</xdr:row>
      <xdr:rowOff>249124</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233901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4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49934</xdr:rowOff>
    </xdr:from>
    <xdr:to>
      <xdr:col>3</xdr:col>
      <xdr:colOff>955675</xdr:colOff>
      <xdr:row>35</xdr:row>
      <xdr:rowOff>151534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161711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306446</xdr:rowOff>
    </xdr:from>
    <xdr:to>
      <xdr:col>3</xdr:col>
      <xdr:colOff>257175</xdr:colOff>
      <xdr:row>35</xdr:row>
      <xdr:rowOff>65146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7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4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211737</xdr:rowOff>
    </xdr:from>
    <xdr:to>
      <xdr:col>2</xdr:col>
      <xdr:colOff>692150</xdr:colOff>
      <xdr:row>34</xdr:row>
      <xdr:rowOff>313337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47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4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154502</xdr:rowOff>
    </xdr:from>
    <xdr:to>
      <xdr:col>6</xdr:col>
      <xdr:colOff>511175</xdr:colOff>
      <xdr:row>37</xdr:row>
      <xdr:rowOff>41345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26702"/>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140857</xdr:rowOff>
    </xdr:from>
    <xdr:to>
      <xdr:col>5</xdr:col>
      <xdr:colOff>358775</xdr:colOff>
      <xdr:row>36</xdr:row>
      <xdr:rowOff>154502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13057"/>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99438</xdr:rowOff>
    </xdr:from>
    <xdr:to>
      <xdr:col>4</xdr:col>
      <xdr:colOff>155575</xdr:colOff>
      <xdr:row>36</xdr:row>
      <xdr:rowOff>140857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271638"/>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78221</xdr:rowOff>
    </xdr:from>
    <xdr:to>
      <xdr:col>2</xdr:col>
      <xdr:colOff>638175</xdr:colOff>
      <xdr:row>36</xdr:row>
      <xdr:rowOff>99438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50421"/>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161995</xdr:rowOff>
    </xdr:from>
    <xdr:to>
      <xdr:col>6</xdr:col>
      <xdr:colOff>561975</xdr:colOff>
      <xdr:row>37</xdr:row>
      <xdr:rowOff>92145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140422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103702</xdr:rowOff>
    </xdr:from>
    <xdr:to>
      <xdr:col>5</xdr:col>
      <xdr:colOff>409575</xdr:colOff>
      <xdr:row>37</xdr:row>
      <xdr:rowOff>33852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24979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90057</xdr:rowOff>
    </xdr:from>
    <xdr:to>
      <xdr:col>4</xdr:col>
      <xdr:colOff>206375</xdr:colOff>
      <xdr:row>37</xdr:row>
      <xdr:rowOff>20207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62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11334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48638</xdr:rowOff>
    </xdr:from>
    <xdr:to>
      <xdr:col>3</xdr:col>
      <xdr:colOff>3175</xdr:colOff>
      <xdr:row>36</xdr:row>
      <xdr:rowOff>150238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62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141365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27421</xdr:rowOff>
    </xdr:from>
    <xdr:to>
      <xdr:col>1</xdr:col>
      <xdr:colOff>485775</xdr:colOff>
      <xdr:row>36</xdr:row>
      <xdr:rowOff>129021</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61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120148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49911</xdr:rowOff>
    </xdr:from>
    <xdr:to>
      <xdr:col>6</xdr:col>
      <xdr:colOff>511175</xdr:colOff>
      <xdr:row>58</xdr:row>
      <xdr:rowOff>106617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94011"/>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49911</xdr:rowOff>
    </xdr:from>
    <xdr:to>
      <xdr:col>5</xdr:col>
      <xdr:colOff>358775</xdr:colOff>
      <xdr:row>59</xdr:row>
      <xdr:rowOff>14275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94011"/>
          <a:ext cx="889000" cy="1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167411</xdr:rowOff>
    </xdr:from>
    <xdr:to>
      <xdr:col>4</xdr:col>
      <xdr:colOff>155575</xdr:colOff>
      <xdr:row>59</xdr:row>
      <xdr:rowOff>14275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11511"/>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167411</xdr:rowOff>
    </xdr:from>
    <xdr:to>
      <xdr:col>2</xdr:col>
      <xdr:colOff>638175</xdr:colOff>
      <xdr:row>59</xdr:row>
      <xdr:rowOff>33147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1151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55817</xdr:rowOff>
    </xdr:from>
    <xdr:to>
      <xdr:col>6</xdr:col>
      <xdr:colOff>561975</xdr:colOff>
      <xdr:row>58</xdr:row>
      <xdr:rowOff>157417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142194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170561</xdr:rowOff>
    </xdr:from>
    <xdr:to>
      <xdr:col>5</xdr:col>
      <xdr:colOff>409575</xdr:colOff>
      <xdr:row>58</xdr:row>
      <xdr:rowOff>100711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9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91838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134925</xdr:rowOff>
    </xdr:from>
    <xdr:to>
      <xdr:col>4</xdr:col>
      <xdr:colOff>206375</xdr:colOff>
      <xdr:row>59</xdr:row>
      <xdr:rowOff>65075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116611</xdr:rowOff>
    </xdr:from>
    <xdr:to>
      <xdr:col>3</xdr:col>
      <xdr:colOff>3175</xdr:colOff>
      <xdr:row>59</xdr:row>
      <xdr:rowOff>46761</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100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153797</xdr:rowOff>
    </xdr:from>
    <xdr:to>
      <xdr:col>1</xdr:col>
      <xdr:colOff>485775</xdr:colOff>
      <xdr:row>59</xdr:row>
      <xdr:rowOff>83947</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100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75074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74588</xdr:rowOff>
    </xdr:from>
    <xdr:to>
      <xdr:col>6</xdr:col>
      <xdr:colOff>511175</xdr:colOff>
      <xdr:row>77</xdr:row>
      <xdr:rowOff>147434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76238"/>
          <a:ext cx="838200" cy="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147434</xdr:rowOff>
    </xdr:from>
    <xdr:to>
      <xdr:col>5</xdr:col>
      <xdr:colOff>358775</xdr:colOff>
      <xdr:row>78</xdr:row>
      <xdr:rowOff>12103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4908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81865</xdr:rowOff>
    </xdr:from>
    <xdr:to>
      <xdr:col>4</xdr:col>
      <xdr:colOff>155575</xdr:colOff>
      <xdr:row>78</xdr:row>
      <xdr:rowOff>12103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83515"/>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81865</xdr:rowOff>
    </xdr:from>
    <xdr:to>
      <xdr:col>2</xdr:col>
      <xdr:colOff>638175</xdr:colOff>
      <xdr:row>78</xdr:row>
      <xdr:rowOff>26848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3515"/>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23788</xdr:rowOff>
    </xdr:from>
    <xdr:to>
      <xdr:col>6</xdr:col>
      <xdr:colOff>561975</xdr:colOff>
      <xdr:row>77</xdr:row>
      <xdr:rowOff>125388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96634</xdr:rowOff>
    </xdr:from>
    <xdr:to>
      <xdr:col>5</xdr:col>
      <xdr:colOff>409575</xdr:colOff>
      <xdr:row>78</xdr:row>
      <xdr:rowOff>26784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17911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3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132753</xdr:rowOff>
    </xdr:from>
    <xdr:to>
      <xdr:col>4</xdr:col>
      <xdr:colOff>206375</xdr:colOff>
      <xdr:row>78</xdr:row>
      <xdr:rowOff>62903</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54030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4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31065</xdr:rowOff>
    </xdr:from>
    <xdr:to>
      <xdr:col>3</xdr:col>
      <xdr:colOff>3175</xdr:colOff>
      <xdr:row>77</xdr:row>
      <xdr:rowOff>132665</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123792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147498</xdr:rowOff>
    </xdr:from>
    <xdr:to>
      <xdr:col>1</xdr:col>
      <xdr:colOff>485775</xdr:colOff>
      <xdr:row>78</xdr:row>
      <xdr:rowOff>77648</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68775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4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98667</xdr:rowOff>
    </xdr:from>
    <xdr:to>
      <xdr:col>6</xdr:col>
      <xdr:colOff>511175</xdr:colOff>
      <xdr:row>98</xdr:row>
      <xdr:rowOff>83970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86417"/>
          <a:ext cx="8382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83970</xdr:rowOff>
    </xdr:from>
    <xdr:to>
      <xdr:col>5</xdr:col>
      <xdr:colOff>358775</xdr:colOff>
      <xdr:row>98</xdr:row>
      <xdr:rowOff>102209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102209</xdr:rowOff>
    </xdr:from>
    <xdr:to>
      <xdr:col>4</xdr:col>
      <xdr:colOff>155575</xdr:colOff>
      <xdr:row>99</xdr:row>
      <xdr:rowOff>467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04309"/>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467</xdr:rowOff>
    </xdr:from>
    <xdr:to>
      <xdr:col>2</xdr:col>
      <xdr:colOff>638175</xdr:colOff>
      <xdr:row>99</xdr:row>
      <xdr:rowOff>53893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74017"/>
          <a:ext cx="889000" cy="5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47867</xdr:rowOff>
    </xdr:from>
    <xdr:to>
      <xdr:col>6</xdr:col>
      <xdr:colOff>561975</xdr:colOff>
      <xdr:row>95</xdr:row>
      <xdr:rowOff>149467</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45847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70744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33170</xdr:rowOff>
    </xdr:from>
    <xdr:to>
      <xdr:col>5</xdr:col>
      <xdr:colOff>409575</xdr:colOff>
      <xdr:row>98</xdr:row>
      <xdr:rowOff>134770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3746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125897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51409</xdr:rowOff>
    </xdr:from>
    <xdr:to>
      <xdr:col>4</xdr:col>
      <xdr:colOff>206375</xdr:colOff>
      <xdr:row>98</xdr:row>
      <xdr:rowOff>153009</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2857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121117</xdr:rowOff>
    </xdr:from>
    <xdr:to>
      <xdr:col>3</xdr:col>
      <xdr:colOff>3175</xdr:colOff>
      <xdr:row>99</xdr:row>
      <xdr:rowOff>51267</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968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42394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3093</xdr:rowOff>
    </xdr:from>
    <xdr:to>
      <xdr:col>1</xdr:col>
      <xdr:colOff>485775</xdr:colOff>
      <xdr:row>99</xdr:row>
      <xdr:rowOff>104693</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079500" y="16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95820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6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142256</xdr:rowOff>
    </xdr:from>
    <xdr:to>
      <xdr:col>15</xdr:col>
      <xdr:colOff>180975</xdr:colOff>
      <xdr:row>37</xdr:row>
      <xdr:rowOff>1763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14456"/>
          <a:ext cx="8382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1763</xdr:rowOff>
    </xdr:from>
    <xdr:to>
      <xdr:col>14</xdr:col>
      <xdr:colOff>28575</xdr:colOff>
      <xdr:row>37</xdr:row>
      <xdr:rowOff>21692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21692</xdr:rowOff>
    </xdr:from>
    <xdr:to>
      <xdr:col>12</xdr:col>
      <xdr:colOff>511175</xdr:colOff>
      <xdr:row>37</xdr:row>
      <xdr:rowOff>27563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65342"/>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27563</xdr:rowOff>
    </xdr:from>
    <xdr:to>
      <xdr:col>11</xdr:col>
      <xdr:colOff>307975</xdr:colOff>
      <xdr:row>37</xdr:row>
      <xdr:rowOff>31220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12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91456</xdr:rowOff>
    </xdr:from>
    <xdr:to>
      <xdr:col>15</xdr:col>
      <xdr:colOff>231775</xdr:colOff>
      <xdr:row>37</xdr:row>
      <xdr:rowOff>21606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69883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122413</xdr:rowOff>
    </xdr:from>
    <xdr:to>
      <xdr:col>14</xdr:col>
      <xdr:colOff>79375</xdr:colOff>
      <xdr:row>37</xdr:row>
      <xdr:rowOff>52563</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43690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142342</xdr:rowOff>
    </xdr:from>
    <xdr:to>
      <xdr:col>12</xdr:col>
      <xdr:colOff>561975</xdr:colOff>
      <xdr:row>37</xdr:row>
      <xdr:rowOff>72492</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63619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148213</xdr:rowOff>
    </xdr:from>
    <xdr:to>
      <xdr:col>11</xdr:col>
      <xdr:colOff>358775</xdr:colOff>
      <xdr:row>37</xdr:row>
      <xdr:rowOff>78363</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3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69490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151870</xdr:rowOff>
    </xdr:from>
    <xdr:to>
      <xdr:col>10</xdr:col>
      <xdr:colOff>155575</xdr:colOff>
      <xdr:row>37</xdr:row>
      <xdr:rowOff>82020</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73147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29570</xdr:rowOff>
    </xdr:from>
    <xdr:to>
      <xdr:col>15</xdr:col>
      <xdr:colOff>180975</xdr:colOff>
      <xdr:row>57</xdr:row>
      <xdr:rowOff>43674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02220"/>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92736</xdr:rowOff>
    </xdr:from>
    <xdr:to>
      <xdr:col>14</xdr:col>
      <xdr:colOff>28575</xdr:colOff>
      <xdr:row>57</xdr:row>
      <xdr:rowOff>43674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93936"/>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92736</xdr:rowOff>
    </xdr:from>
    <xdr:to>
      <xdr:col>12</xdr:col>
      <xdr:colOff>511175</xdr:colOff>
      <xdr:row>57</xdr:row>
      <xdr:rowOff>80652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93936"/>
          <a:ext cx="889000" cy="15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80652</xdr:rowOff>
    </xdr:from>
    <xdr:to>
      <xdr:col>11</xdr:col>
      <xdr:colOff>307975</xdr:colOff>
      <xdr:row>57</xdr:row>
      <xdr:rowOff>100559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5330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150220</xdr:rowOff>
    </xdr:from>
    <xdr:to>
      <xdr:col>15</xdr:col>
      <xdr:colOff>231775</xdr:colOff>
      <xdr:row>57</xdr:row>
      <xdr:rowOff>80370</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65147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164324</xdr:rowOff>
    </xdr:from>
    <xdr:to>
      <xdr:col>14</xdr:col>
      <xdr:colOff>79375</xdr:colOff>
      <xdr:row>57</xdr:row>
      <xdr:rowOff>94474</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85601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41936</xdr:rowOff>
    </xdr:from>
    <xdr:to>
      <xdr:col>12</xdr:col>
      <xdr:colOff>561975</xdr:colOff>
      <xdr:row>56</xdr:row>
      <xdr:rowOff>143536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6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134663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29852</xdr:rowOff>
    </xdr:from>
    <xdr:to>
      <xdr:col>11</xdr:col>
      <xdr:colOff>358775</xdr:colOff>
      <xdr:row>57</xdr:row>
      <xdr:rowOff>131452</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122579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49759</xdr:rowOff>
    </xdr:from>
    <xdr:to>
      <xdr:col>10</xdr:col>
      <xdr:colOff>155575</xdr:colOff>
      <xdr:row>57</xdr:row>
      <xdr:rowOff>151359</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142486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21024</xdr:rowOff>
    </xdr:from>
    <xdr:to>
      <xdr:col>15</xdr:col>
      <xdr:colOff>180975</xdr:colOff>
      <xdr:row>78</xdr:row>
      <xdr:rowOff>58499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94124"/>
          <a:ext cx="8382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2851</xdr:rowOff>
    </xdr:from>
    <xdr:to>
      <xdr:col>14</xdr:col>
      <xdr:colOff>28575</xdr:colOff>
      <xdr:row>78</xdr:row>
      <xdr:rowOff>21024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33051"/>
          <a:ext cx="889000" cy="3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7699</xdr:rowOff>
    </xdr:from>
    <xdr:to>
      <xdr:col>15</xdr:col>
      <xdr:colOff>231775</xdr:colOff>
      <xdr:row>78</xdr:row>
      <xdr:rowOff>109299</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157576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141674</xdr:rowOff>
    </xdr:from>
    <xdr:to>
      <xdr:col>14</xdr:col>
      <xdr:colOff>79375</xdr:colOff>
      <xdr:row>78</xdr:row>
      <xdr:rowOff>71824</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62951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123500</xdr:rowOff>
    </xdr:from>
    <xdr:to>
      <xdr:col>12</xdr:col>
      <xdr:colOff>561975</xdr:colOff>
      <xdr:row>76</xdr:row>
      <xdr:rowOff>53649</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2982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44778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61633</xdr:rowOff>
    </xdr:from>
    <xdr:to>
      <xdr:col>15</xdr:col>
      <xdr:colOff>180975</xdr:colOff>
      <xdr:row>97</xdr:row>
      <xdr:rowOff>111575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92283"/>
          <a:ext cx="8382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111575</xdr:rowOff>
    </xdr:from>
    <xdr:to>
      <xdr:col>14</xdr:col>
      <xdr:colOff>28575</xdr:colOff>
      <xdr:row>97</xdr:row>
      <xdr:rowOff>147594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42225"/>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10833</xdr:rowOff>
    </xdr:from>
    <xdr:to>
      <xdr:col>15</xdr:col>
      <xdr:colOff>231775</xdr:colOff>
      <xdr:row>97</xdr:row>
      <xdr:rowOff>112433</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160710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60775</xdr:rowOff>
    </xdr:from>
    <xdr:to>
      <xdr:col>14</xdr:col>
      <xdr:colOff>79375</xdr:colOff>
      <xdr:row>97</xdr:row>
      <xdr:rowOff>162375</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96794</xdr:rowOff>
    </xdr:from>
    <xdr:to>
      <xdr:col>12</xdr:col>
      <xdr:colOff>561975</xdr:colOff>
      <xdr:row>98</xdr:row>
      <xdr:rowOff>26944</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18071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85500</xdr:rowOff>
    </xdr:from>
    <xdr:to>
      <xdr:col>23</xdr:col>
      <xdr:colOff>517525</xdr:colOff>
      <xdr:row>39</xdr:row>
      <xdr:rowOff>92718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72050"/>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43535</xdr:rowOff>
    </xdr:from>
    <xdr:to>
      <xdr:col>22</xdr:col>
      <xdr:colOff>365125</xdr:colOff>
      <xdr:row>39</xdr:row>
      <xdr:rowOff>92718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170910</xdr:rowOff>
    </xdr:from>
    <xdr:to>
      <xdr:col>21</xdr:col>
      <xdr:colOff>161925</xdr:colOff>
      <xdr:row>39</xdr:row>
      <xdr:rowOff>43535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686010"/>
          <a:ext cx="8890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170910</xdr:rowOff>
    </xdr:from>
    <xdr:to>
      <xdr:col>19</xdr:col>
      <xdr:colOff>644525</xdr:colOff>
      <xdr:row>39</xdr:row>
      <xdr:rowOff>35240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686010"/>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34700</xdr:rowOff>
    </xdr:from>
    <xdr:to>
      <xdr:col>23</xdr:col>
      <xdr:colOff>568325</xdr:colOff>
      <xdr:row>39</xdr:row>
      <xdr:rowOff>136300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41918</xdr:rowOff>
    </xdr:from>
    <xdr:to>
      <xdr:col>22</xdr:col>
      <xdr:colOff>415925</xdr:colOff>
      <xdr:row>39</xdr:row>
      <xdr:rowOff>143518</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134645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164185</xdr:rowOff>
    </xdr:from>
    <xdr:to>
      <xdr:col>21</xdr:col>
      <xdr:colOff>212725</xdr:colOff>
      <xdr:row>39</xdr:row>
      <xdr:rowOff>94335</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85462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7"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120110</xdr:rowOff>
    </xdr:from>
    <xdr:to>
      <xdr:col>20</xdr:col>
      <xdr:colOff>9525</xdr:colOff>
      <xdr:row>39</xdr:row>
      <xdr:rowOff>50260</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6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66786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7" y="64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155890</xdr:rowOff>
    </xdr:from>
    <xdr:to>
      <xdr:col>18</xdr:col>
      <xdr:colOff>492125</xdr:colOff>
      <xdr:row>39</xdr:row>
      <xdr:rowOff>86040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6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77167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7" y="67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1571</xdr:rowOff>
    </xdr:from>
    <xdr:to>
      <xdr:col>23</xdr:col>
      <xdr:colOff>517525</xdr:colOff>
      <xdr:row>74</xdr:row>
      <xdr:rowOff>21307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517421"/>
          <a:ext cx="8382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158314</xdr:rowOff>
    </xdr:from>
    <xdr:to>
      <xdr:col>22</xdr:col>
      <xdr:colOff>365125</xdr:colOff>
      <xdr:row>73</xdr:row>
      <xdr:rowOff>1571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502714"/>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158314</xdr:rowOff>
    </xdr:from>
    <xdr:to>
      <xdr:col>21</xdr:col>
      <xdr:colOff>161925</xdr:colOff>
      <xdr:row>73</xdr:row>
      <xdr:rowOff>113052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502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97169</xdr:rowOff>
    </xdr:from>
    <xdr:to>
      <xdr:col>19</xdr:col>
      <xdr:colOff>644525</xdr:colOff>
      <xdr:row>73</xdr:row>
      <xdr:rowOff>113052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613019"/>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141957</xdr:rowOff>
    </xdr:from>
    <xdr:to>
      <xdr:col>23</xdr:col>
      <xdr:colOff>568325</xdr:colOff>
      <xdr:row>74</xdr:row>
      <xdr:rowOff>72107</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26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164834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122221</xdr:rowOff>
    </xdr:from>
    <xdr:to>
      <xdr:col>22</xdr:col>
      <xdr:colOff>415925</xdr:colOff>
      <xdr:row>73</xdr:row>
      <xdr:rowOff>52371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24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68898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4" y="122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107514</xdr:rowOff>
    </xdr:from>
    <xdr:to>
      <xdr:col>21</xdr:col>
      <xdr:colOff>212725</xdr:colOff>
      <xdr:row>73</xdr:row>
      <xdr:rowOff>37664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2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54191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4" y="1222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62252</xdr:rowOff>
    </xdr:from>
    <xdr:to>
      <xdr:col>20</xdr:col>
      <xdr:colOff>9525</xdr:colOff>
      <xdr:row>73</xdr:row>
      <xdr:rowOff>163852</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8929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46369</xdr:rowOff>
    </xdr:from>
    <xdr:to>
      <xdr:col>18</xdr:col>
      <xdr:colOff>492125</xdr:colOff>
      <xdr:row>73</xdr:row>
      <xdr:rowOff>147969</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25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164496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3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140565</xdr:rowOff>
    </xdr:from>
    <xdr:to>
      <xdr:col>23</xdr:col>
      <xdr:colOff>517525</xdr:colOff>
      <xdr:row>97</xdr:row>
      <xdr:rowOff>45434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256865"/>
          <a:ext cx="838200" cy="4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140565</xdr:rowOff>
    </xdr:from>
    <xdr:to>
      <xdr:col>22</xdr:col>
      <xdr:colOff>365125</xdr:colOff>
      <xdr:row>95</xdr:row>
      <xdr:rowOff>55690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256865"/>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100692</xdr:rowOff>
    </xdr:from>
    <xdr:to>
      <xdr:col>21</xdr:col>
      <xdr:colOff>161925</xdr:colOff>
      <xdr:row>95</xdr:row>
      <xdr:rowOff>55690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216992"/>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100692</xdr:rowOff>
    </xdr:from>
    <xdr:to>
      <xdr:col>19</xdr:col>
      <xdr:colOff>644525</xdr:colOff>
      <xdr:row>94</xdr:row>
      <xdr:rowOff>133659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216992"/>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166084</xdr:rowOff>
    </xdr:from>
    <xdr:to>
      <xdr:col>23</xdr:col>
      <xdr:colOff>568325</xdr:colOff>
      <xdr:row>97</xdr:row>
      <xdr:rowOff>96234</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66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144511</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6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89765</xdr:rowOff>
    </xdr:from>
    <xdr:to>
      <xdr:col>22</xdr:col>
      <xdr:colOff>415925</xdr:colOff>
      <xdr:row>95</xdr:row>
      <xdr:rowOff>19915</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36442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9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4890</xdr:rowOff>
    </xdr:from>
    <xdr:to>
      <xdr:col>21</xdr:col>
      <xdr:colOff>212725</xdr:colOff>
      <xdr:row>95</xdr:row>
      <xdr:rowOff>106490</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123017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49892</xdr:rowOff>
    </xdr:from>
    <xdr:to>
      <xdr:col>20</xdr:col>
      <xdr:colOff>9525</xdr:colOff>
      <xdr:row>94</xdr:row>
      <xdr:rowOff>151492</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6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168019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5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82859</xdr:rowOff>
    </xdr:from>
    <xdr:to>
      <xdr:col>18</xdr:col>
      <xdr:colOff>492125</xdr:colOff>
      <xdr:row>95</xdr:row>
      <xdr:rowOff>13009</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29536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38572</xdr:rowOff>
    </xdr:from>
    <xdr:to>
      <xdr:col>31</xdr:col>
      <xdr:colOff>34925</xdr:colOff>
      <xdr:row>39</xdr:row>
      <xdr:rowOff>98661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25122"/>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157879</xdr:rowOff>
    </xdr:from>
    <xdr:to>
      <xdr:col>29</xdr:col>
      <xdr:colOff>517525</xdr:colOff>
      <xdr:row>39</xdr:row>
      <xdr:rowOff>38572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815729"/>
          <a:ext cx="889000" cy="90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157879</xdr:rowOff>
    </xdr:from>
    <xdr:to>
      <xdr:col>28</xdr:col>
      <xdr:colOff>314325</xdr:colOff>
      <xdr:row>38</xdr:row>
      <xdr:rowOff>160927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815729"/>
          <a:ext cx="889000" cy="8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159222</xdr:rowOff>
    </xdr:from>
    <xdr:to>
      <xdr:col>29</xdr:col>
      <xdr:colOff>568325</xdr:colOff>
      <xdr:row>39</xdr:row>
      <xdr:rowOff>89372</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0383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80499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107079</xdr:rowOff>
    </xdr:from>
    <xdr:to>
      <xdr:col>28</xdr:col>
      <xdr:colOff>365125</xdr:colOff>
      <xdr:row>34</xdr:row>
      <xdr:rowOff>37229</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9494500" y="57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53756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7" y="55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110127</xdr:rowOff>
    </xdr:from>
    <xdr:to>
      <xdr:col>27</xdr:col>
      <xdr:colOff>161925</xdr:colOff>
      <xdr:row>39</xdr:row>
      <xdr:rowOff>40277</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8605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31404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7" y="67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104587</xdr:rowOff>
    </xdr:from>
    <xdr:to>
      <xdr:col>32</xdr:col>
      <xdr:colOff>187325</xdr:colOff>
      <xdr:row>58</xdr:row>
      <xdr:rowOff>105821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48687"/>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104587</xdr:rowOff>
    </xdr:from>
    <xdr:to>
      <xdr:col>31</xdr:col>
      <xdr:colOff>34925</xdr:colOff>
      <xdr:row>58</xdr:row>
      <xdr:rowOff>104861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486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102804</xdr:rowOff>
    </xdr:from>
    <xdr:to>
      <xdr:col>29</xdr:col>
      <xdr:colOff>517525</xdr:colOff>
      <xdr:row>58</xdr:row>
      <xdr:rowOff>104861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102804</xdr:rowOff>
    </xdr:from>
    <xdr:to>
      <xdr:col>28</xdr:col>
      <xdr:colOff>314325</xdr:colOff>
      <xdr:row>58</xdr:row>
      <xdr:rowOff>107787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690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55021</xdr:rowOff>
    </xdr:from>
    <xdr:to>
      <xdr:col>32</xdr:col>
      <xdr:colOff>238125</xdr:colOff>
      <xdr:row>58</xdr:row>
      <xdr:rowOff>156621</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141398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1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53787</xdr:rowOff>
    </xdr:from>
    <xdr:to>
      <xdr:col>31</xdr:col>
      <xdr:colOff>85725</xdr:colOff>
      <xdr:row>58</xdr:row>
      <xdr:rowOff>155387</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146514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9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54061</xdr:rowOff>
    </xdr:from>
    <xdr:to>
      <xdr:col>29</xdr:col>
      <xdr:colOff>568325</xdr:colOff>
      <xdr:row>58</xdr:row>
      <xdr:rowOff>155661</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146788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52004</xdr:rowOff>
    </xdr:from>
    <xdr:to>
      <xdr:col>28</xdr:col>
      <xdr:colOff>365125</xdr:colOff>
      <xdr:row>58</xdr:row>
      <xdr:rowOff>153604</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144731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56987</xdr:rowOff>
    </xdr:from>
    <xdr:to>
      <xdr:col>27</xdr:col>
      <xdr:colOff>161925</xdr:colOff>
      <xdr:row>58</xdr:row>
      <xdr:rowOff>158587</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149714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17497</xdr:rowOff>
    </xdr:from>
    <xdr:to>
      <xdr:col>32</xdr:col>
      <xdr:colOff>187325</xdr:colOff>
      <xdr:row>76</xdr:row>
      <xdr:rowOff>74354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47697"/>
          <a:ext cx="8382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74354</xdr:rowOff>
    </xdr:from>
    <xdr:to>
      <xdr:col>31</xdr:col>
      <xdr:colOff>34925</xdr:colOff>
      <xdr:row>76</xdr:row>
      <xdr:rowOff>95303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4554"/>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54269</xdr:rowOff>
    </xdr:from>
    <xdr:to>
      <xdr:col>29</xdr:col>
      <xdr:colOff>517525</xdr:colOff>
      <xdr:row>76</xdr:row>
      <xdr:rowOff>95303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913019"/>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54269</xdr:rowOff>
    </xdr:from>
    <xdr:to>
      <xdr:col>28</xdr:col>
      <xdr:colOff>314325</xdr:colOff>
      <xdr:row>77</xdr:row>
      <xdr:rowOff>81243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13019"/>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a:extLst>
            <a:ext uri="{FF2B5EF4-FFF2-40B4-BE49-F238E27FC236}">
              <a16:creationId xmlns:a16="http://schemas.microsoft.com/office/drawing/2014/main" id="{00000000-0008-0000-0600-00005A030000}"/>
            </a:ext>
          </a:extLst>
        </xdr:cNvPr>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138147</xdr:rowOff>
    </xdr:from>
    <xdr:to>
      <xdr:col>32</xdr:col>
      <xdr:colOff>238125</xdr:colOff>
      <xdr:row>76</xdr:row>
      <xdr:rowOff>68297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2110700" y="129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161024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23554</xdr:rowOff>
    </xdr:from>
    <xdr:to>
      <xdr:col>31</xdr:col>
      <xdr:colOff>85725</xdr:colOff>
      <xdr:row>76</xdr:row>
      <xdr:rowOff>125154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1272500" y="130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141680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44503</xdr:rowOff>
    </xdr:from>
    <xdr:to>
      <xdr:col>29</xdr:col>
      <xdr:colOff>568325</xdr:colOff>
      <xdr:row>76</xdr:row>
      <xdr:rowOff>146103</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0383500" y="13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162630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3469</xdr:rowOff>
    </xdr:from>
    <xdr:to>
      <xdr:col>28</xdr:col>
      <xdr:colOff>365125</xdr:colOff>
      <xdr:row>75</xdr:row>
      <xdr:rowOff>105069</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9494500" y="12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30443</xdr:rowOff>
    </xdr:from>
    <xdr:to>
      <xdr:col>27</xdr:col>
      <xdr:colOff>161925</xdr:colOff>
      <xdr:row>77</xdr:row>
      <xdr:rowOff>132043</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18605500" y="132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123170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類似団体平均と比較して各項目において低い状況となっている中、</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76,484</a:t>
          </a:r>
          <a:r>
            <a:rPr kumimoji="1" lang="ja-JP" altLang="ja-JP" sz="1300">
              <a:solidFill>
                <a:schemeClr val="dk1"/>
              </a:solidFill>
              <a:effectLst/>
              <a:latin typeface="+mn-lt"/>
              <a:ea typeface="+mn-ea"/>
              <a:cs typeface="+mn-cs"/>
            </a:rPr>
            <a:t>円となっており高い状況となっている。</a:t>
          </a:r>
          <a:endParaRPr lang="ja-JP" altLang="ja-JP" sz="1300">
            <a:effectLst/>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下水道事業会計の公債費償還金増によるものなので、下水道未加入者の加入促進及び使用料の適正化などにより下水道事業会計の歳入の増加を図り繰出金の減少に努めなければならない</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8520"/>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34</xdr:row>
      <xdr:rowOff>125222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125222</xdr:rowOff>
    </xdr:from>
    <xdr:to>
      <xdr:col>4</xdr:col>
      <xdr:colOff>155575</xdr:colOff>
      <xdr:row>35</xdr:row>
      <xdr:rowOff>44831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156464</xdr:rowOff>
    </xdr:from>
    <xdr:to>
      <xdr:col>2</xdr:col>
      <xdr:colOff>638175</xdr:colOff>
      <xdr:row>35</xdr:row>
      <xdr:rowOff>44831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576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90424</xdr:rowOff>
    </xdr:from>
    <xdr:to>
      <xdr:col>6</xdr:col>
      <xdr:colOff>561975</xdr:colOff>
      <xdr:row>36</xdr:row>
      <xdr:rowOff>20574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68851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58420</xdr:rowOff>
    </xdr:from>
    <xdr:to>
      <xdr:col>5</xdr:col>
      <xdr:colOff>409575</xdr:colOff>
      <xdr:row>34</xdr:row>
      <xdr:rowOff>160020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74422</xdr:rowOff>
    </xdr:from>
    <xdr:to>
      <xdr:col>4</xdr:col>
      <xdr:colOff>206375</xdr:colOff>
      <xdr:row>35</xdr:row>
      <xdr:rowOff>4572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167149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165481</xdr:rowOff>
    </xdr:from>
    <xdr:to>
      <xdr:col>3</xdr:col>
      <xdr:colOff>3175</xdr:colOff>
      <xdr:row>35</xdr:row>
      <xdr:rowOff>95631</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86758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105664</xdr:rowOff>
    </xdr:from>
    <xdr:to>
      <xdr:col>1</xdr:col>
      <xdr:colOff>485775</xdr:colOff>
      <xdr:row>35</xdr:row>
      <xdr:rowOff>35814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26941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65184</xdr:rowOff>
    </xdr:from>
    <xdr:to>
      <xdr:col>6</xdr:col>
      <xdr:colOff>511175</xdr:colOff>
      <xdr:row>57</xdr:row>
      <xdr:rowOff>61008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66384"/>
          <a:ext cx="8382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104946</xdr:rowOff>
    </xdr:from>
    <xdr:to>
      <xdr:col>5</xdr:col>
      <xdr:colOff>358775</xdr:colOff>
      <xdr:row>56</xdr:row>
      <xdr:rowOff>65184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34696"/>
          <a:ext cx="889000" cy="1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104946</xdr:rowOff>
    </xdr:from>
    <xdr:to>
      <xdr:col>4</xdr:col>
      <xdr:colOff>155575</xdr:colOff>
      <xdr:row>56</xdr:row>
      <xdr:rowOff>67447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34696"/>
          <a:ext cx="889000" cy="1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67447</xdr:rowOff>
    </xdr:from>
    <xdr:to>
      <xdr:col>2</xdr:col>
      <xdr:colOff>638175</xdr:colOff>
      <xdr:row>56</xdr:row>
      <xdr:rowOff>121549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6864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10208</xdr:rowOff>
    </xdr:from>
    <xdr:to>
      <xdr:col>6</xdr:col>
      <xdr:colOff>561975</xdr:colOff>
      <xdr:row>57</xdr:row>
      <xdr:rowOff>111808</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7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160085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14384</xdr:rowOff>
    </xdr:from>
    <xdr:to>
      <xdr:col>5</xdr:col>
      <xdr:colOff>409575</xdr:colOff>
      <xdr:row>56</xdr:row>
      <xdr:rowOff>115984</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6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132511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54146</xdr:rowOff>
    </xdr:from>
    <xdr:to>
      <xdr:col>4</xdr:col>
      <xdr:colOff>206375</xdr:colOff>
      <xdr:row>55</xdr:row>
      <xdr:rowOff>155746</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2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16647</xdr:rowOff>
    </xdr:from>
    <xdr:to>
      <xdr:col>3</xdr:col>
      <xdr:colOff>3175</xdr:colOff>
      <xdr:row>56</xdr:row>
      <xdr:rowOff>118247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6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134774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3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70749</xdr:rowOff>
    </xdr:from>
    <xdr:to>
      <xdr:col>1</xdr:col>
      <xdr:colOff>485775</xdr:colOff>
      <xdr:row>57</xdr:row>
      <xdr:rowOff>899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17426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94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106781</xdr:rowOff>
    </xdr:from>
    <xdr:to>
      <xdr:col>6</xdr:col>
      <xdr:colOff>511175</xdr:colOff>
      <xdr:row>78</xdr:row>
      <xdr:rowOff>36068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36981"/>
          <a:ext cx="8382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34392</xdr:rowOff>
    </xdr:from>
    <xdr:to>
      <xdr:col>5</xdr:col>
      <xdr:colOff>358775</xdr:colOff>
      <xdr:row>78</xdr:row>
      <xdr:rowOff>36068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40749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77343</xdr:rowOff>
    </xdr:from>
    <xdr:to>
      <xdr:col>4</xdr:col>
      <xdr:colOff>155575</xdr:colOff>
      <xdr:row>78</xdr:row>
      <xdr:rowOff>34392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8993"/>
          <a:ext cx="889000" cy="1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77343</xdr:rowOff>
    </xdr:from>
    <xdr:to>
      <xdr:col>2</xdr:col>
      <xdr:colOff>638175</xdr:colOff>
      <xdr:row>79</xdr:row>
      <xdr:rowOff>83477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8993"/>
          <a:ext cx="889000" cy="3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55981</xdr:rowOff>
    </xdr:from>
    <xdr:to>
      <xdr:col>6</xdr:col>
      <xdr:colOff>561975</xdr:colOff>
      <xdr:row>76</xdr:row>
      <xdr:rowOff>157581</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34408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6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156718</xdr:rowOff>
    </xdr:from>
    <xdr:to>
      <xdr:col>5</xdr:col>
      <xdr:colOff>409575</xdr:colOff>
      <xdr:row>78</xdr:row>
      <xdr:rowOff>86868</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77995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45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155042</xdr:rowOff>
    </xdr:from>
    <xdr:to>
      <xdr:col>4</xdr:col>
      <xdr:colOff>206375</xdr:colOff>
      <xdr:row>78</xdr:row>
      <xdr:rowOff>85192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76319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344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26543</xdr:rowOff>
    </xdr:from>
    <xdr:to>
      <xdr:col>3</xdr:col>
      <xdr:colOff>3175</xdr:colOff>
      <xdr:row>77</xdr:row>
      <xdr:rowOff>128143</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2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119270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3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32677</xdr:rowOff>
    </xdr:from>
    <xdr:to>
      <xdr:col>1</xdr:col>
      <xdr:colOff>485775</xdr:colOff>
      <xdr:row>79</xdr:row>
      <xdr:rowOff>134277</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5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125404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66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5042</xdr:rowOff>
    </xdr:from>
    <xdr:to>
      <xdr:col>6</xdr:col>
      <xdr:colOff>511175</xdr:colOff>
      <xdr:row>96</xdr:row>
      <xdr:rowOff>84861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4242"/>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84861</xdr:rowOff>
    </xdr:from>
    <xdr:to>
      <xdr:col>5</xdr:col>
      <xdr:colOff>358775</xdr:colOff>
      <xdr:row>96</xdr:row>
      <xdr:rowOff>131000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44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31242</xdr:rowOff>
    </xdr:from>
    <xdr:to>
      <xdr:col>4</xdr:col>
      <xdr:colOff>155575</xdr:colOff>
      <xdr:row>96</xdr:row>
      <xdr:rowOff>131000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90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31242</xdr:rowOff>
    </xdr:from>
    <xdr:to>
      <xdr:col>2</xdr:col>
      <xdr:colOff>638175</xdr:colOff>
      <xdr:row>96</xdr:row>
      <xdr:rowOff>91503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90442"/>
          <a:ext cx="889000" cy="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125692</xdr:rowOff>
    </xdr:from>
    <xdr:to>
      <xdr:col>6</xdr:col>
      <xdr:colOff>561975</xdr:colOff>
      <xdr:row>96</xdr:row>
      <xdr:rowOff>55842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104119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34061</xdr:rowOff>
    </xdr:from>
    <xdr:to>
      <xdr:col>5</xdr:col>
      <xdr:colOff>409575</xdr:colOff>
      <xdr:row>96</xdr:row>
      <xdr:rowOff>135661</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126788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80200</xdr:rowOff>
    </xdr:from>
    <xdr:to>
      <xdr:col>4</xdr:col>
      <xdr:colOff>206375</xdr:colOff>
      <xdr:row>97</xdr:row>
      <xdr:rowOff>10350</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5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151892</xdr:rowOff>
    </xdr:from>
    <xdr:to>
      <xdr:col>3</xdr:col>
      <xdr:colOff>3175</xdr:colOff>
      <xdr:row>96</xdr:row>
      <xdr:rowOff>82042</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4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73169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40703</xdr:rowOff>
    </xdr:from>
    <xdr:to>
      <xdr:col>1</xdr:col>
      <xdr:colOff>485775</xdr:colOff>
      <xdr:row>96</xdr:row>
      <xdr:rowOff>142303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4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133430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153416</xdr:rowOff>
    </xdr:from>
    <xdr:to>
      <xdr:col>12</xdr:col>
      <xdr:colOff>511175</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97066"/>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153416</xdr:rowOff>
    </xdr:from>
    <xdr:to>
      <xdr:col>11</xdr:col>
      <xdr:colOff>307975</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7066"/>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102616</xdr:rowOff>
    </xdr:from>
    <xdr:to>
      <xdr:col>11</xdr:col>
      <xdr:colOff>358775</xdr:colOff>
      <xdr:row>38</xdr:row>
      <xdr:rowOff>32765</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23893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163945</xdr:rowOff>
    </xdr:from>
    <xdr:to>
      <xdr:col>15</xdr:col>
      <xdr:colOff>180975</xdr:colOff>
      <xdr:row>57</xdr:row>
      <xdr:rowOff>164503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6595"/>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121000</xdr:rowOff>
    </xdr:from>
    <xdr:to>
      <xdr:col>14</xdr:col>
      <xdr:colOff>28575</xdr:colOff>
      <xdr:row>57</xdr:row>
      <xdr:rowOff>163945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3650"/>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121000</xdr:rowOff>
    </xdr:from>
    <xdr:to>
      <xdr:col>12</xdr:col>
      <xdr:colOff>511175</xdr:colOff>
      <xdr:row>57</xdr:row>
      <xdr:rowOff>158417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3650"/>
          <a:ext cx="889000" cy="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141309</xdr:rowOff>
    </xdr:from>
    <xdr:to>
      <xdr:col>11</xdr:col>
      <xdr:colOff>307975</xdr:colOff>
      <xdr:row>57</xdr:row>
      <xdr:rowOff>158417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3959"/>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113703</xdr:rowOff>
    </xdr:from>
    <xdr:to>
      <xdr:col>15</xdr:col>
      <xdr:colOff>231775</xdr:colOff>
      <xdr:row>58</xdr:row>
      <xdr:rowOff>43853</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28630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113145</xdr:rowOff>
    </xdr:from>
    <xdr:to>
      <xdr:col>14</xdr:col>
      <xdr:colOff>79375</xdr:colOff>
      <xdr:row>58</xdr:row>
      <xdr:rowOff>43295</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34422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70200</xdr:rowOff>
    </xdr:from>
    <xdr:to>
      <xdr:col>12</xdr:col>
      <xdr:colOff>561975</xdr:colOff>
      <xdr:row>58</xdr:row>
      <xdr:rowOff>350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162927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107617</xdr:rowOff>
    </xdr:from>
    <xdr:to>
      <xdr:col>11</xdr:col>
      <xdr:colOff>358775</xdr:colOff>
      <xdr:row>58</xdr:row>
      <xdr:rowOff>37767</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28894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90509</xdr:rowOff>
    </xdr:from>
    <xdr:to>
      <xdr:col>10</xdr:col>
      <xdr:colOff>155575</xdr:colOff>
      <xdr:row>58</xdr:row>
      <xdr:rowOff>20659</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84288</xdr:rowOff>
    </xdr:from>
    <xdr:to>
      <xdr:col>15</xdr:col>
      <xdr:colOff>180975</xdr:colOff>
      <xdr:row>76</xdr:row>
      <xdr:rowOff>92311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14488"/>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80355</xdr:rowOff>
    </xdr:from>
    <xdr:to>
      <xdr:col>14</xdr:col>
      <xdr:colOff>28575</xdr:colOff>
      <xdr:row>76</xdr:row>
      <xdr:rowOff>84288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10555"/>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52260</xdr:rowOff>
    </xdr:from>
    <xdr:to>
      <xdr:col>12</xdr:col>
      <xdr:colOff>511175</xdr:colOff>
      <xdr:row>76</xdr:row>
      <xdr:rowOff>80355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82460"/>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52260</xdr:rowOff>
    </xdr:from>
    <xdr:to>
      <xdr:col>11</xdr:col>
      <xdr:colOff>307975</xdr:colOff>
      <xdr:row>76</xdr:row>
      <xdr:rowOff>86094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2460"/>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41511</xdr:rowOff>
    </xdr:from>
    <xdr:to>
      <xdr:col>15</xdr:col>
      <xdr:colOff>231775</xdr:colOff>
      <xdr:row>76</xdr:row>
      <xdr:rowOff>143111</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0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64388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33488</xdr:rowOff>
    </xdr:from>
    <xdr:to>
      <xdr:col>14</xdr:col>
      <xdr:colOff>79375</xdr:colOff>
      <xdr:row>76</xdr:row>
      <xdr:rowOff>135088</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3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151614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29555</xdr:rowOff>
    </xdr:from>
    <xdr:to>
      <xdr:col>12</xdr:col>
      <xdr:colOff>561975</xdr:colOff>
      <xdr:row>76</xdr:row>
      <xdr:rowOff>131155</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147683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1460</xdr:rowOff>
    </xdr:from>
    <xdr:to>
      <xdr:col>11</xdr:col>
      <xdr:colOff>358775</xdr:colOff>
      <xdr:row>76</xdr:row>
      <xdr:rowOff>103060</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119587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35294</xdr:rowOff>
    </xdr:from>
    <xdr:to>
      <xdr:col>10</xdr:col>
      <xdr:colOff>155575</xdr:colOff>
      <xdr:row>76</xdr:row>
      <xdr:rowOff>136894</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153420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91833</xdr:rowOff>
    </xdr:from>
    <xdr:to>
      <xdr:col>15</xdr:col>
      <xdr:colOff>180975</xdr:colOff>
      <xdr:row>96</xdr:row>
      <xdr:rowOff>121196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51033"/>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121196</xdr:rowOff>
    </xdr:from>
    <xdr:to>
      <xdr:col>14</xdr:col>
      <xdr:colOff>28575</xdr:colOff>
      <xdr:row>97</xdr:row>
      <xdr:rowOff>30886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80396"/>
          <a:ext cx="8890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134544</xdr:rowOff>
    </xdr:from>
    <xdr:to>
      <xdr:col>12</xdr:col>
      <xdr:colOff>511175</xdr:colOff>
      <xdr:row>97</xdr:row>
      <xdr:rowOff>30886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93744"/>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134544</xdr:rowOff>
    </xdr:from>
    <xdr:to>
      <xdr:col>11</xdr:col>
      <xdr:colOff>307975</xdr:colOff>
      <xdr:row>97</xdr:row>
      <xdr:rowOff>92342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93744"/>
          <a:ext cx="8890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41033</xdr:rowOff>
    </xdr:from>
    <xdr:to>
      <xdr:col>15</xdr:col>
      <xdr:colOff>231775</xdr:colOff>
      <xdr:row>96</xdr:row>
      <xdr:rowOff>142633</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19460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70396</xdr:rowOff>
    </xdr:from>
    <xdr:to>
      <xdr:col>14</xdr:col>
      <xdr:colOff>79375</xdr:colOff>
      <xdr:row>97</xdr:row>
      <xdr:rowOff>546</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163123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151536</xdr:rowOff>
    </xdr:from>
    <xdr:to>
      <xdr:col>12</xdr:col>
      <xdr:colOff>561975</xdr:colOff>
      <xdr:row>97</xdr:row>
      <xdr:rowOff>81686</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72813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83744</xdr:rowOff>
    </xdr:from>
    <xdr:to>
      <xdr:col>11</xdr:col>
      <xdr:colOff>358775</xdr:colOff>
      <xdr:row>97</xdr:row>
      <xdr:rowOff>13894</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5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41542</xdr:rowOff>
    </xdr:from>
    <xdr:to>
      <xdr:col>10</xdr:col>
      <xdr:colOff>155575</xdr:colOff>
      <xdr:row>97</xdr:row>
      <xdr:rowOff>143142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134269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89134</xdr:rowOff>
    </xdr:from>
    <xdr:to>
      <xdr:col>23</xdr:col>
      <xdr:colOff>517525</xdr:colOff>
      <xdr:row>35</xdr:row>
      <xdr:rowOff>91625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89884"/>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89134</xdr:rowOff>
    </xdr:from>
    <xdr:to>
      <xdr:col>22</xdr:col>
      <xdr:colOff>365125</xdr:colOff>
      <xdr:row>35</xdr:row>
      <xdr:rowOff>111994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89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111994</xdr:rowOff>
    </xdr:from>
    <xdr:to>
      <xdr:col>21</xdr:col>
      <xdr:colOff>161925</xdr:colOff>
      <xdr:row>35</xdr:row>
      <xdr:rowOff>156594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112744"/>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130602</xdr:rowOff>
    </xdr:from>
    <xdr:to>
      <xdr:col>19</xdr:col>
      <xdr:colOff>644525</xdr:colOff>
      <xdr:row>35</xdr:row>
      <xdr:rowOff>156594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31352"/>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40825</xdr:rowOff>
    </xdr:from>
    <xdr:to>
      <xdr:col>23</xdr:col>
      <xdr:colOff>568325</xdr:colOff>
      <xdr:row>35</xdr:row>
      <xdr:rowOff>142425</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0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19252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24,603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38334</xdr:rowOff>
    </xdr:from>
    <xdr:to>
      <xdr:col>22</xdr:col>
      <xdr:colOff>415925</xdr:colOff>
      <xdr:row>35</xdr:row>
      <xdr:rowOff>139934</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0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131061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61194</xdr:rowOff>
    </xdr:from>
    <xdr:to>
      <xdr:col>21</xdr:col>
      <xdr:colOff>212725</xdr:colOff>
      <xdr:row>35</xdr:row>
      <xdr:rowOff>162794</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0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153921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105794</xdr:rowOff>
    </xdr:from>
    <xdr:to>
      <xdr:col>20</xdr:col>
      <xdr:colOff>9525</xdr:colOff>
      <xdr:row>36</xdr:row>
      <xdr:rowOff>35944</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1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27071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79802</xdr:rowOff>
    </xdr:from>
    <xdr:to>
      <xdr:col>18</xdr:col>
      <xdr:colOff>492125</xdr:colOff>
      <xdr:row>36</xdr:row>
      <xdr:rowOff>9952</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0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124482</xdr:rowOff>
    </xdr:from>
    <xdr:to>
      <xdr:col>23</xdr:col>
      <xdr:colOff>517525</xdr:colOff>
      <xdr:row>58</xdr:row>
      <xdr:rowOff>3520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97132"/>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3520</xdr:rowOff>
    </xdr:from>
    <xdr:to>
      <xdr:col>22</xdr:col>
      <xdr:colOff>365125</xdr:colOff>
      <xdr:row>58</xdr:row>
      <xdr:rowOff>127095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47620"/>
          <a:ext cx="889000" cy="1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127095</xdr:rowOff>
    </xdr:from>
    <xdr:to>
      <xdr:col>21</xdr:col>
      <xdr:colOff>161925</xdr:colOff>
      <xdr:row>58</xdr:row>
      <xdr:rowOff>142791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7119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132396</xdr:rowOff>
    </xdr:from>
    <xdr:to>
      <xdr:col>19</xdr:col>
      <xdr:colOff>644525</xdr:colOff>
      <xdr:row>58</xdr:row>
      <xdr:rowOff>142791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7649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73682</xdr:rowOff>
    </xdr:from>
    <xdr:to>
      <xdr:col>23</xdr:col>
      <xdr:colOff>568325</xdr:colOff>
      <xdr:row>58</xdr:row>
      <xdr:rowOff>3832</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8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52109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124170</xdr:rowOff>
    </xdr:from>
    <xdr:to>
      <xdr:col>22</xdr:col>
      <xdr:colOff>415925</xdr:colOff>
      <xdr:row>58</xdr:row>
      <xdr:rowOff>54320</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8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45447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76295</xdr:rowOff>
    </xdr:from>
    <xdr:to>
      <xdr:col>21</xdr:col>
      <xdr:colOff>212725</xdr:colOff>
      <xdr:row>59</xdr:row>
      <xdr:rowOff>6445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169022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91991</xdr:rowOff>
    </xdr:from>
    <xdr:to>
      <xdr:col>20</xdr:col>
      <xdr:colOff>9525</xdr:colOff>
      <xdr:row>59</xdr:row>
      <xdr:rowOff>22141</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100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13268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81596</xdr:rowOff>
    </xdr:from>
    <xdr:to>
      <xdr:col>18</xdr:col>
      <xdr:colOff>492125</xdr:colOff>
      <xdr:row>59</xdr:row>
      <xdr:rowOff>11746</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100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2873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85500</xdr:rowOff>
    </xdr:from>
    <xdr:to>
      <xdr:col>23</xdr:col>
      <xdr:colOff>517525</xdr:colOff>
      <xdr:row>79</xdr:row>
      <xdr:rowOff>92717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0050"/>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43535</xdr:rowOff>
    </xdr:from>
    <xdr:to>
      <xdr:col>22</xdr:col>
      <xdr:colOff>365125</xdr:colOff>
      <xdr:row>79</xdr:row>
      <xdr:rowOff>92717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170909</xdr:rowOff>
    </xdr:from>
    <xdr:to>
      <xdr:col>21</xdr:col>
      <xdr:colOff>161925</xdr:colOff>
      <xdr:row>79</xdr:row>
      <xdr:rowOff>43535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4400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170909</xdr:rowOff>
    </xdr:from>
    <xdr:to>
      <xdr:col>19</xdr:col>
      <xdr:colOff>644525</xdr:colOff>
      <xdr:row>79</xdr:row>
      <xdr:rowOff>35241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44009"/>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34700</xdr:rowOff>
    </xdr:from>
    <xdr:to>
      <xdr:col>23</xdr:col>
      <xdr:colOff>568325</xdr:colOff>
      <xdr:row>79</xdr:row>
      <xdr:rowOff>136300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41917</xdr:rowOff>
    </xdr:from>
    <xdr:to>
      <xdr:col>22</xdr:col>
      <xdr:colOff>415925</xdr:colOff>
      <xdr:row>79</xdr:row>
      <xdr:rowOff>143517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134644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164185</xdr:rowOff>
    </xdr:from>
    <xdr:to>
      <xdr:col>21</xdr:col>
      <xdr:colOff>212725</xdr:colOff>
      <xdr:row>79</xdr:row>
      <xdr:rowOff>94335</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85462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120109</xdr:rowOff>
    </xdr:from>
    <xdr:to>
      <xdr:col>20</xdr:col>
      <xdr:colOff>9525</xdr:colOff>
      <xdr:row>79</xdr:row>
      <xdr:rowOff>50259</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66786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7" y="132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155891</xdr:rowOff>
    </xdr:from>
    <xdr:to>
      <xdr:col>18</xdr:col>
      <xdr:colOff>492125</xdr:colOff>
      <xdr:row>79</xdr:row>
      <xdr:rowOff>86041</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5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77168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6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1570</xdr:rowOff>
    </xdr:from>
    <xdr:to>
      <xdr:col>23</xdr:col>
      <xdr:colOff>517525</xdr:colOff>
      <xdr:row>94</xdr:row>
      <xdr:rowOff>21307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946420"/>
          <a:ext cx="8382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158314</xdr:rowOff>
    </xdr:from>
    <xdr:to>
      <xdr:col>22</xdr:col>
      <xdr:colOff>365125</xdr:colOff>
      <xdr:row>93</xdr:row>
      <xdr:rowOff>1570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93171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158314</xdr:rowOff>
    </xdr:from>
    <xdr:to>
      <xdr:col>21</xdr:col>
      <xdr:colOff>161925</xdr:colOff>
      <xdr:row>93</xdr:row>
      <xdr:rowOff>113052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931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97169</xdr:rowOff>
    </xdr:from>
    <xdr:to>
      <xdr:col>19</xdr:col>
      <xdr:colOff>644525</xdr:colOff>
      <xdr:row>93</xdr:row>
      <xdr:rowOff>113052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042019"/>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141957</xdr:rowOff>
    </xdr:from>
    <xdr:to>
      <xdr:col>23</xdr:col>
      <xdr:colOff>568325</xdr:colOff>
      <xdr:row>94</xdr:row>
      <xdr:rowOff>72107</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0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164834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3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122220</xdr:rowOff>
    </xdr:from>
    <xdr:to>
      <xdr:col>22</xdr:col>
      <xdr:colOff>415925</xdr:colOff>
      <xdr:row>93</xdr:row>
      <xdr:rowOff>52370</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58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68897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4" y="156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107514</xdr:rowOff>
    </xdr:from>
    <xdr:to>
      <xdr:col>21</xdr:col>
      <xdr:colOff>212725</xdr:colOff>
      <xdr:row>93</xdr:row>
      <xdr:rowOff>37664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58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54191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4" y="1565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62252</xdr:rowOff>
    </xdr:from>
    <xdr:to>
      <xdr:col>20</xdr:col>
      <xdr:colOff>9525</xdr:colOff>
      <xdr:row>93</xdr:row>
      <xdr:rowOff>163852</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8929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46369</xdr:rowOff>
    </xdr:from>
    <xdr:to>
      <xdr:col>18</xdr:col>
      <xdr:colOff>492125</xdr:colOff>
      <xdr:row>93</xdr:row>
      <xdr:rowOff>147969</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5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164496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公債費の住民一人当たりのコストが平成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23,478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9,364</a:t>
          </a:r>
          <a:r>
            <a:rPr kumimoji="1" lang="ja-JP" altLang="ja-JP" sz="1300">
              <a:solidFill>
                <a:schemeClr val="dk1"/>
              </a:solidFill>
              <a:effectLst/>
              <a:latin typeface="+mn-lt"/>
              <a:ea typeface="+mn-ea"/>
              <a:cs typeface="+mn-cs"/>
            </a:rPr>
            <a:t>円と、類似団体平均と比較して高い状況となっている</a:t>
          </a:r>
          <a:r>
            <a:rPr kumimoji="1" lang="ja-JP" altLang="en-US" sz="1300">
              <a:solidFill>
                <a:schemeClr val="dk1"/>
              </a:solidFill>
              <a:effectLst/>
              <a:latin typeface="+mn-lt"/>
              <a:ea typeface="+mn-ea"/>
              <a:cs typeface="+mn-cs"/>
            </a:rPr>
            <a:t>が、前年に比べ</a:t>
          </a:r>
          <a:r>
            <a:rPr kumimoji="1" lang="en-US" altLang="ja-JP" sz="1300">
              <a:solidFill>
                <a:schemeClr val="dk1"/>
              </a:solidFill>
              <a:effectLst/>
              <a:latin typeface="+mn-lt"/>
              <a:ea typeface="+mn-ea"/>
              <a:cs typeface="+mn-cs"/>
            </a:rPr>
            <a:t>17,563</a:t>
          </a:r>
          <a:r>
            <a:rPr kumimoji="1" lang="ja-JP" altLang="en-US" sz="1300">
              <a:solidFill>
                <a:schemeClr val="dk1"/>
              </a:solidFill>
              <a:effectLst/>
              <a:latin typeface="+mn-lt"/>
              <a:ea typeface="+mn-ea"/>
              <a:cs typeface="+mn-cs"/>
            </a:rPr>
            <a:t>円低くなった。</a:t>
          </a:r>
          <a:endParaRPr lang="ja-JP" altLang="ja-JP" sz="1300">
            <a:effectLst/>
          </a:endParaRPr>
        </a:p>
        <a:p>
          <a:r>
            <a:rPr kumimoji="1" lang="ja-JP" altLang="ja-JP" sz="1300">
              <a:solidFill>
                <a:schemeClr val="dk1"/>
              </a:solidFill>
              <a:effectLst/>
              <a:latin typeface="+mn-lt"/>
              <a:ea typeface="+mn-ea"/>
              <a:cs typeface="+mn-cs"/>
            </a:rPr>
            <a:t>　これは平成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208,217</a:t>
          </a:r>
          <a:r>
            <a:rPr kumimoji="1" lang="ja-JP" altLang="ja-JP" sz="1300">
              <a:solidFill>
                <a:schemeClr val="dk1"/>
              </a:solidFill>
              <a:effectLst/>
              <a:latin typeface="+mn-lt"/>
              <a:ea typeface="+mn-ea"/>
              <a:cs typeface="+mn-cs"/>
            </a:rPr>
            <a:t>千円、平成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285,100</a:t>
          </a:r>
          <a:r>
            <a:rPr kumimoji="1" lang="ja-JP" altLang="ja-JP" sz="1300">
              <a:solidFill>
                <a:schemeClr val="dk1"/>
              </a:solidFill>
              <a:effectLst/>
              <a:latin typeface="+mn-lt"/>
              <a:ea typeface="+mn-ea"/>
              <a:cs typeface="+mn-cs"/>
            </a:rPr>
            <a:t>千円の繰上償還を実施したことによるものであり、この繰上償還の実施により、公債費は今後減少する見込みである。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財政調整基金残高については、合併当初からの剰余金積立により</a:t>
          </a:r>
          <a:r>
            <a:rPr lang="en-US" altLang="ja-JP" sz="1300" b="0" i="0" baseline="0">
              <a:solidFill>
                <a:schemeClr val="dk1"/>
              </a:solidFill>
              <a:effectLst/>
              <a:latin typeface="+mn-lt"/>
              <a:ea typeface="+mn-ea"/>
              <a:cs typeface="+mn-cs"/>
            </a:rPr>
            <a:t>909,835</a:t>
          </a:r>
          <a:r>
            <a:rPr lang="ja-JP" altLang="ja-JP" sz="1300" b="0" i="0" baseline="0">
              <a:solidFill>
                <a:schemeClr val="dk1"/>
              </a:solidFill>
              <a:effectLst/>
              <a:latin typeface="+mn-lt"/>
              <a:ea typeface="+mn-ea"/>
              <a:cs typeface="+mn-cs"/>
            </a:rPr>
            <a:t>千円の増になっている。また、実質収支額はいずれの年度も黒字を維持している。</a:t>
          </a:r>
          <a:r>
            <a:rPr lang="ja-JP" altLang="en-US" sz="1300" b="0" i="0" baseline="0">
              <a:solidFill>
                <a:schemeClr val="dk1"/>
              </a:solidFill>
              <a:effectLst/>
              <a:latin typeface="+mn-lt"/>
              <a:ea typeface="+mn-ea"/>
              <a:cs typeface="+mn-cs"/>
            </a:rPr>
            <a:t>これは、退職者一部不補充による人件費の削減と経費削減によるもので、</a:t>
          </a:r>
          <a:r>
            <a:rPr lang="ja-JP" altLang="ja-JP" sz="1300" b="0" i="0" baseline="0">
              <a:solidFill>
                <a:schemeClr val="dk1"/>
              </a:solidFill>
              <a:effectLst/>
              <a:latin typeface="+mn-lt"/>
              <a:ea typeface="+mn-ea"/>
              <a:cs typeface="+mn-cs"/>
            </a:rPr>
            <a:t>今後も経費削減に取り組み、健全な財政運営に努めていく。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一般会計からの支援により</a:t>
          </a:r>
          <a:r>
            <a:rPr lang="ja-JP" altLang="ja-JP" sz="1300" b="0" i="0" baseline="0">
              <a:solidFill>
                <a:schemeClr val="dk1"/>
              </a:solidFill>
              <a:effectLst/>
              <a:latin typeface="+mn-lt"/>
              <a:ea typeface="+mn-ea"/>
              <a:cs typeface="+mn-cs"/>
            </a:rPr>
            <a:t>、いずれの年度も全ての会計において黒字となっている</a:t>
          </a:r>
          <a:r>
            <a:rPr lang="ja-JP" altLang="en-US" sz="1300" b="0" i="0" baseline="0">
              <a:solidFill>
                <a:schemeClr val="dk1"/>
              </a:solidFill>
              <a:effectLst/>
              <a:latin typeface="+mn-lt"/>
              <a:ea typeface="+mn-ea"/>
              <a:cs typeface="+mn-cs"/>
            </a:rPr>
            <a:t>が、介護老人保健施設特別会計においては、入所者の減により一般会計からの繰入が増加しており、今後施設の民営化など考えていかなければならない。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普通会計の元利償還金は、</a:t>
          </a:r>
          <a:r>
            <a:rPr lang="en-US" altLang="ja-JP" sz="1300" b="0" i="0" baseline="0">
              <a:solidFill>
                <a:schemeClr val="dk1"/>
              </a:solidFill>
              <a:effectLst/>
              <a:latin typeface="+mn-lt"/>
              <a:ea typeface="+mn-ea"/>
              <a:cs typeface="+mn-cs"/>
            </a:rPr>
            <a:t>87</a:t>
          </a:r>
          <a:r>
            <a:rPr lang="ja-JP" altLang="ja-JP" sz="1300" b="0" i="0" baseline="0">
              <a:solidFill>
                <a:schemeClr val="dk1"/>
              </a:solidFill>
              <a:effectLst/>
              <a:latin typeface="+mn-lt"/>
              <a:ea typeface="+mn-ea"/>
              <a:cs typeface="+mn-cs"/>
            </a:rPr>
            <a:t>百万円の減額になっており、今後</a:t>
          </a:r>
          <a:r>
            <a:rPr lang="ja-JP" altLang="en-US" sz="1300" b="0" i="0" baseline="0">
              <a:solidFill>
                <a:schemeClr val="dk1"/>
              </a:solidFill>
              <a:effectLst/>
              <a:latin typeface="+mn-lt"/>
              <a:ea typeface="+mn-ea"/>
              <a:cs typeface="+mn-cs"/>
            </a:rPr>
            <a:t>も</a:t>
          </a:r>
          <a:r>
            <a:rPr lang="en-US" altLang="ja-JP" sz="1300" b="0" i="0" baseline="0">
              <a:solidFill>
                <a:schemeClr val="dk1"/>
              </a:solidFill>
              <a:effectLst/>
              <a:latin typeface="+mn-lt"/>
              <a:ea typeface="+mn-ea"/>
              <a:cs typeface="+mn-cs"/>
            </a:rPr>
            <a:t>50</a:t>
          </a:r>
          <a:r>
            <a:rPr lang="ja-JP" altLang="ja-JP" sz="1300" b="0" i="0" baseline="0">
              <a:solidFill>
                <a:schemeClr val="dk1"/>
              </a:solidFill>
              <a:effectLst/>
              <a:latin typeface="+mn-lt"/>
              <a:ea typeface="+mn-ea"/>
              <a:cs typeface="+mn-cs"/>
            </a:rPr>
            <a:t>百万円前後で減額していく見込だが、公営企業債の元利償還金に対する繰出金が、下水道整備事業に係る新発債の発行により増加する見込みである</a:t>
          </a:r>
          <a:r>
            <a:rPr lang="ja-JP" altLang="en-US" sz="1300" b="0" i="0" baseline="0">
              <a:solidFill>
                <a:schemeClr val="dk1"/>
              </a:solidFill>
              <a:effectLst/>
              <a:latin typeface="+mn-lt"/>
              <a:ea typeface="+mn-ea"/>
              <a:cs typeface="+mn-cs"/>
            </a:rPr>
            <a:t>ため、一般会計での新発債の発行抑制に努めていく</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将来負担額のうち、一般会計等に係る地方債の現在高は、繰上償還及び新規地方債の発行抑制により減額となっているほか、退職手当負担見込額も、退職者の一部不補充により減額となっている。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今後も新規地方債の発行抑制により財政健全化に努める。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a:extLst>
            <a:ext uri="{FF2B5EF4-FFF2-40B4-BE49-F238E27FC236}">
              <a16:creationId xmlns:a16="http://schemas.microsoft.com/office/drawing/2014/main" id="{00000000-0008-0000-0C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id="{00000000-0008-0000-0C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id="{00000000-0008-0000-0C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a:extLst>
            <a:ext uri="{FF2B5EF4-FFF2-40B4-BE49-F238E27FC236}">
              <a16:creationId xmlns:a16="http://schemas.microsoft.com/office/drawing/2014/main" id="{00000000-0008-0000-0C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a:extLst>
            <a:ext uri="{FF2B5EF4-FFF2-40B4-BE49-F238E27FC236}">
              <a16:creationId xmlns:a16="http://schemas.microsoft.com/office/drawing/2014/main" id="{00000000-0008-0000-0C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a:extLst>
            <a:ext uri="{FF2B5EF4-FFF2-40B4-BE49-F238E27FC236}">
              <a16:creationId xmlns:a16="http://schemas.microsoft.com/office/drawing/2014/main" id="{00000000-0008-0000-0C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1</xdr:col>
      <xdr:colOff>746125</xdr:colOff>
      <xdr:row>23</xdr:row>
      <xdr:rowOff>38100</xdr:rowOff>
    </xdr:from>
    <xdr:ext cx="349839"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00000000-0008-0000-0C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32960</xdr:rowOff>
    </xdr:from>
    <xdr:to>
      <xdr:col>3</xdr:col>
      <xdr:colOff>1170940</xdr:colOff>
      <xdr:row>28</xdr:row>
      <xdr:rowOff>162983</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flipV="1">
          <a:off x="4760595" y="5271710"/>
          <a:ext cx="1270" cy="47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166810</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C00-000047000000}"/>
            </a:ext>
          </a:extLst>
        </xdr:cNvPr>
        <xdr:cNvSpPr txBox="1"/>
      </xdr:nvSpPr>
      <xdr:spPr>
        <a:xfrm>
          <a:off x="4813300" y="574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28</xdr:row>
      <xdr:rowOff>162983</xdr:rowOff>
    </xdr:from>
    <xdr:to>
      <xdr:col>3</xdr:col>
      <xdr:colOff>1260475</xdr:colOff>
      <xdr:row>28</xdr:row>
      <xdr:rowOff>162983</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574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151087</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C00-000049000000}"/>
            </a:ext>
          </a:extLst>
        </xdr:cNvPr>
        <xdr:cNvSpPr txBox="1"/>
      </xdr:nvSpPr>
      <xdr:spPr>
        <a:xfrm>
          <a:off x="4813300" y="50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32960</xdr:rowOff>
    </xdr:from>
    <xdr:to>
      <xdr:col>3</xdr:col>
      <xdr:colOff>1260475</xdr:colOff>
      <xdr:row>26</xdr:row>
      <xdr:rowOff>32960</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4673600" y="52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25599</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C00-00004B000000}"/>
            </a:ext>
          </a:extLst>
        </xdr:cNvPr>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47172</xdr:rowOff>
    </xdr:from>
    <xdr:to>
      <xdr:col>3</xdr:col>
      <xdr:colOff>1222375</xdr:colOff>
      <xdr:row>27</xdr:row>
      <xdr:rowOff>148772</xdr:rowOff>
    </xdr:to>
    <xdr:sp macro="" textlink="">
      <xdr:nvSpPr>
        <xdr:cNvPr id="76" name="フローチャート : 判断 75">
          <a:extLst>
            <a:ext uri="{FF2B5EF4-FFF2-40B4-BE49-F238E27FC236}">
              <a16:creationId xmlns:a16="http://schemas.microsoft.com/office/drawing/2014/main" id="{00000000-0008-0000-0C00-00004C000000}"/>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60778</xdr:rowOff>
    </xdr:from>
    <xdr:to>
      <xdr:col>3</xdr:col>
      <xdr:colOff>511175</xdr:colOff>
      <xdr:row>28</xdr:row>
      <xdr:rowOff>162378</xdr:rowOff>
    </xdr:to>
    <xdr:sp macro="" textlink="">
      <xdr:nvSpPr>
        <xdr:cNvPr id="77" name="フローチャート : 判断 76">
          <a:extLst>
            <a:ext uri="{FF2B5EF4-FFF2-40B4-BE49-F238E27FC236}">
              <a16:creationId xmlns:a16="http://schemas.microsoft.com/office/drawing/2014/main" id="{00000000-0008-0000-0C00-00004D000000}"/>
            </a:ext>
          </a:extLst>
        </xdr:cNvPr>
        <xdr:cNvSpPr/>
      </xdr:nvSpPr>
      <xdr:spPr>
        <a:xfrm>
          <a:off x="40005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49893</xdr:rowOff>
    </xdr:from>
    <xdr:to>
      <xdr:col>3</xdr:col>
      <xdr:colOff>511175</xdr:colOff>
      <xdr:row>34</xdr:row>
      <xdr:rowOff>151493</xdr:rowOff>
    </xdr:to>
    <xdr:sp macro="" textlink="">
      <xdr:nvSpPr>
        <xdr:cNvPr id="83" name="円/楕円 82">
          <a:extLst>
            <a:ext uri="{FF2B5EF4-FFF2-40B4-BE49-F238E27FC236}">
              <a16:creationId xmlns:a16="http://schemas.microsoft.com/office/drawing/2014/main" id="{00000000-0008-0000-0C00-000053000000}"/>
            </a:ext>
          </a:extLst>
        </xdr:cNvPr>
        <xdr:cNvSpPr/>
      </xdr:nvSpPr>
      <xdr:spPr>
        <a:xfrm>
          <a:off x="4000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7455</xdr:rowOff>
    </xdr:from>
    <xdr:ext cx="405111" cy="259045"/>
    <xdr:sp macro="" textlink="">
      <xdr:nvSpPr>
        <xdr:cNvPr id="84" name="n_1aveValue有形固定資産減価償却率">
          <a:extLst>
            <a:ext uri="{FF2B5EF4-FFF2-40B4-BE49-F238E27FC236}">
              <a16:creationId xmlns:a16="http://schemas.microsoft.com/office/drawing/2014/main" id="{00000000-0008-0000-0C00-000054000000}"/>
            </a:ext>
          </a:extLst>
        </xdr:cNvPr>
        <xdr:cNvSpPr txBox="1"/>
      </xdr:nvSpPr>
      <xdr:spPr>
        <a:xfrm>
          <a:off x="3836043"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142620</xdr:rowOff>
    </xdr:from>
    <xdr:ext cx="405111" cy="259045"/>
    <xdr:sp macro="" textlink="">
      <xdr:nvSpPr>
        <xdr:cNvPr id="85" name="n_1mainValue有形固定資産減価償却率">
          <a:extLst>
            <a:ext uri="{FF2B5EF4-FFF2-40B4-BE49-F238E27FC236}">
              <a16:creationId xmlns:a16="http://schemas.microsoft.com/office/drawing/2014/main" id="{00000000-0008-0000-0C00-000055000000}"/>
            </a:ext>
          </a:extLst>
        </xdr:cNvPr>
        <xdr:cNvSpPr txBox="1"/>
      </xdr:nvSpPr>
      <xdr:spPr>
        <a:xfrm>
          <a:off x="3836043" y="675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00000000-0008-0000-0C00-00005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19050</xdr:rowOff>
    </xdr:from>
    <xdr:to>
      <xdr:col>6</xdr:col>
      <xdr:colOff>510540</xdr:colOff>
      <xdr:row>38</xdr:row>
      <xdr:rowOff>35052</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676900"/>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655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38</xdr:row>
      <xdr:rowOff>35052</xdr:rowOff>
    </xdr:from>
    <xdr:to>
      <xdr:col>6</xdr:col>
      <xdr:colOff>600075</xdr:colOff>
      <xdr:row>38</xdr:row>
      <xdr:rowOff>35052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65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137177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19050</xdr:rowOff>
    </xdr:from>
    <xdr:to>
      <xdr:col>6</xdr:col>
      <xdr:colOff>600075</xdr:colOff>
      <xdr:row>33</xdr:row>
      <xdr:rowOff>19050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63263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5892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84836</xdr:rowOff>
    </xdr:from>
    <xdr:to>
      <xdr:col>6</xdr:col>
      <xdr:colOff>561975</xdr:colOff>
      <xdr:row>35</xdr:row>
      <xdr:rowOff>14986</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59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75692</xdr:rowOff>
    </xdr:from>
    <xdr:to>
      <xdr:col>5</xdr:col>
      <xdr:colOff>409575</xdr:colOff>
      <xdr:row>35</xdr:row>
      <xdr:rowOff>5842</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45974</xdr:rowOff>
    </xdr:from>
    <xdr:to>
      <xdr:col>5</xdr:col>
      <xdr:colOff>409575</xdr:colOff>
      <xdr:row>41</xdr:row>
      <xdr:rowOff>147574</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22369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138701</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a:extLst>
            <a:ext uri="{FF2B5EF4-FFF2-40B4-BE49-F238E27FC236}">
              <a16:creationId xmlns:a16="http://schemas.microsoft.com/office/drawing/2014/main" id="{00000000-0008-0000-0D00-00005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3" name="【道路】&#10;一人当たり延長最小値テキスト">
          <a:extLst>
            <a:ext uri="{FF2B5EF4-FFF2-40B4-BE49-F238E27FC236}">
              <a16:creationId xmlns:a16="http://schemas.microsoft.com/office/drawing/2014/main" id="{00000000-0008-0000-0D00-00005D000000}"/>
            </a:ext>
          </a:extLst>
        </xdr:cNvPr>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5" name="【道路】&#10;一人当たり延長最大値テキスト">
          <a:extLst>
            <a:ext uri="{FF2B5EF4-FFF2-40B4-BE49-F238E27FC236}">
              <a16:creationId xmlns:a16="http://schemas.microsoft.com/office/drawing/2014/main" id="{00000000-0008-0000-0D00-00005F000000}"/>
            </a:ext>
          </a:extLst>
        </xdr:cNvPr>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97" name="【道路】&#10;一人当たり延長平均値テキスト">
          <a:extLst>
            <a:ext uri="{FF2B5EF4-FFF2-40B4-BE49-F238E27FC236}">
              <a16:creationId xmlns:a16="http://schemas.microsoft.com/office/drawing/2014/main" id="{00000000-0008-0000-0D00-000061000000}"/>
            </a:ext>
          </a:extLst>
        </xdr:cNvPr>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98" name="フローチャート : 判断 97">
          <a:extLst>
            <a:ext uri="{FF2B5EF4-FFF2-40B4-BE49-F238E27FC236}">
              <a16:creationId xmlns:a16="http://schemas.microsoft.com/office/drawing/2014/main" id="{00000000-0008-0000-0D00-000062000000}"/>
            </a:ext>
          </a:extLst>
        </xdr:cNvPr>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99" name="フローチャート : 判断 98">
          <a:extLst>
            <a:ext uri="{FF2B5EF4-FFF2-40B4-BE49-F238E27FC236}">
              <a16:creationId xmlns:a16="http://schemas.microsoft.com/office/drawing/2014/main" id="{00000000-0008-0000-0D00-000063000000}"/>
            </a:ext>
          </a:extLst>
        </xdr:cNvPr>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76497</xdr:rowOff>
    </xdr:from>
    <xdr:to>
      <xdr:col>14</xdr:col>
      <xdr:colOff>79375</xdr:colOff>
      <xdr:row>41</xdr:row>
      <xdr:rowOff>6647</xdr:rowOff>
    </xdr:to>
    <xdr:sp macro="" textlink="">
      <xdr:nvSpPr>
        <xdr:cNvPr id="105" name="円/楕円 104">
          <a:extLst>
            <a:ext uri="{FF2B5EF4-FFF2-40B4-BE49-F238E27FC236}">
              <a16:creationId xmlns:a16="http://schemas.microsoft.com/office/drawing/2014/main" id="{00000000-0008-0000-0D00-000069000000}"/>
            </a:ext>
          </a:extLst>
        </xdr:cNvPr>
        <xdr:cNvSpPr/>
      </xdr:nvSpPr>
      <xdr:spPr>
        <a:xfrm>
          <a:off x="9588500" y="69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06" name="n_1aveValue【道路】&#10;一人当たり延長">
          <a:extLst>
            <a:ext uri="{FF2B5EF4-FFF2-40B4-BE49-F238E27FC236}">
              <a16:creationId xmlns:a16="http://schemas.microsoft.com/office/drawing/2014/main" id="{00000000-0008-0000-0D00-00006A000000}"/>
            </a:ext>
          </a:extLst>
        </xdr:cNvPr>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169224</xdr:rowOff>
    </xdr:from>
    <xdr:ext cx="534377" cy="259045"/>
    <xdr:sp macro="" textlink="">
      <xdr:nvSpPr>
        <xdr:cNvPr id="107" name="n_1mainValue【道路】&#10;一人当たり延長">
          <a:extLst>
            <a:ext uri="{FF2B5EF4-FFF2-40B4-BE49-F238E27FC236}">
              <a16:creationId xmlns:a16="http://schemas.microsoft.com/office/drawing/2014/main" id="{00000000-0008-0000-0D00-00006B000000}"/>
            </a:ext>
          </a:extLst>
        </xdr:cNvPr>
        <xdr:cNvSpPr txBox="1"/>
      </xdr:nvSpPr>
      <xdr:spPr>
        <a:xfrm>
          <a:off x="9359410" y="702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7" name="【橋りょう・トンネル】&#10;有形固定資産減価償却率グラフ枠">
          <a:extLst>
            <a:ext uri="{FF2B5EF4-FFF2-40B4-BE49-F238E27FC236}">
              <a16:creationId xmlns:a16="http://schemas.microsoft.com/office/drawing/2014/main" id="{00000000-0008-0000-0D00-00007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29" name="【橋りょう・トンネル】&#10;有形固定資産減価償却率最小値テキスト">
          <a:extLst>
            <a:ext uri="{FF2B5EF4-FFF2-40B4-BE49-F238E27FC236}">
              <a16:creationId xmlns:a16="http://schemas.microsoft.com/office/drawing/2014/main" id="{00000000-0008-0000-0D00-000081000000}"/>
            </a:ext>
          </a:extLst>
        </xdr:cNvPr>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1" name="【橋りょう・トンネル】&#10;有形固定資産減価償却率最大値テキスト">
          <a:extLst>
            <a:ext uri="{FF2B5EF4-FFF2-40B4-BE49-F238E27FC236}">
              <a16:creationId xmlns:a16="http://schemas.microsoft.com/office/drawing/2014/main" id="{00000000-0008-0000-0D00-000083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3" name="【橋りょう・トンネル】&#10;有形固定資産減価償却率平均値テキスト">
          <a:extLst>
            <a:ext uri="{FF2B5EF4-FFF2-40B4-BE49-F238E27FC236}">
              <a16:creationId xmlns:a16="http://schemas.microsoft.com/office/drawing/2014/main" id="{00000000-0008-0000-0D00-000085000000}"/>
            </a:ext>
          </a:extLst>
        </xdr:cNvPr>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4" name="フローチャート : 判断 133">
          <a:extLst>
            <a:ext uri="{FF2B5EF4-FFF2-40B4-BE49-F238E27FC236}">
              <a16:creationId xmlns:a16="http://schemas.microsoft.com/office/drawing/2014/main" id="{00000000-0008-0000-0D00-000086000000}"/>
            </a:ext>
          </a:extLst>
        </xdr:cNvPr>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5" name="フローチャート : 判断 134">
          <a:extLst>
            <a:ext uri="{FF2B5EF4-FFF2-40B4-BE49-F238E27FC236}">
              <a16:creationId xmlns:a16="http://schemas.microsoft.com/office/drawing/2014/main" id="{00000000-0008-0000-0D00-000087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34925</xdr:rowOff>
    </xdr:from>
    <xdr:to>
      <xdr:col>5</xdr:col>
      <xdr:colOff>409575</xdr:colOff>
      <xdr:row>63</xdr:row>
      <xdr:rowOff>136525</xdr:rowOff>
    </xdr:to>
    <xdr:sp macro="" textlink="">
      <xdr:nvSpPr>
        <xdr:cNvPr id="141" name="円/楕円 140">
          <a:extLst>
            <a:ext uri="{FF2B5EF4-FFF2-40B4-BE49-F238E27FC236}">
              <a16:creationId xmlns:a16="http://schemas.microsoft.com/office/drawing/2014/main" id="{00000000-0008-0000-0D00-00008D000000}"/>
            </a:ext>
          </a:extLst>
        </xdr:cNvPr>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2" name="n_1aveValue【橋りょう・トンネル】&#10;有形固定資産減価償却率">
          <a:extLst>
            <a:ext uri="{FF2B5EF4-FFF2-40B4-BE49-F238E27FC236}">
              <a16:creationId xmlns:a16="http://schemas.microsoft.com/office/drawing/2014/main" id="{00000000-0008-0000-0D00-00008E000000}"/>
            </a:ext>
          </a:extLst>
        </xdr:cNvPr>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127652</xdr:rowOff>
    </xdr:from>
    <xdr:ext cx="405111" cy="259045"/>
    <xdr:sp macro="" textlink="">
      <xdr:nvSpPr>
        <xdr:cNvPr id="143" name="n_1mainValue【橋りょう・トンネル】&#10;有形固定資産減価償却率">
          <a:extLst>
            <a:ext uri="{FF2B5EF4-FFF2-40B4-BE49-F238E27FC236}">
              <a16:creationId xmlns:a16="http://schemas.microsoft.com/office/drawing/2014/main" id="{00000000-0008-0000-0D00-00008F000000}"/>
            </a:ext>
          </a:extLst>
        </xdr:cNvPr>
        <xdr:cNvSpPr txBox="1"/>
      </xdr:nvSpPr>
      <xdr:spPr>
        <a:xfrm>
          <a:off x="3582043"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6" name="【橋りょう・トンネル】&#10;一人当たり有形固定資産（償却資産）額グラフ枠">
          <a:extLst>
            <a:ext uri="{FF2B5EF4-FFF2-40B4-BE49-F238E27FC236}">
              <a16:creationId xmlns:a16="http://schemas.microsoft.com/office/drawing/2014/main" id="{00000000-0008-0000-0D00-0000A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144748</xdr:rowOff>
    </xdr:from>
    <xdr:to>
      <xdr:col>15</xdr:col>
      <xdr:colOff>180340</xdr:colOff>
      <xdr:row>60</xdr:row>
      <xdr:rowOff>20399</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flipV="1">
          <a:off x="10476865" y="9745948"/>
          <a:ext cx="0" cy="56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24226</xdr:rowOff>
    </xdr:from>
    <xdr:ext cx="599010" cy="259045"/>
    <xdr:sp macro="" textlink="">
      <xdr:nvSpPr>
        <xdr:cNvPr id="168" name="【橋りょう・トンネル】&#10;一人当たり有形固定資産（償却資産）額最小値テキスト">
          <a:extLst>
            <a:ext uri="{FF2B5EF4-FFF2-40B4-BE49-F238E27FC236}">
              <a16:creationId xmlns:a16="http://schemas.microsoft.com/office/drawing/2014/main" id="{00000000-0008-0000-0D00-0000A8000000}"/>
            </a:ext>
          </a:extLst>
        </xdr:cNvPr>
        <xdr:cNvSpPr txBox="1"/>
      </xdr:nvSpPr>
      <xdr:spPr>
        <a:xfrm>
          <a:off x="10566400" y="103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60</xdr:row>
      <xdr:rowOff>20399</xdr:rowOff>
    </xdr:from>
    <xdr:to>
      <xdr:col>15</xdr:col>
      <xdr:colOff>269875</xdr:colOff>
      <xdr:row>60</xdr:row>
      <xdr:rowOff>20399</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10388600" y="103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91425</xdr:rowOff>
    </xdr:from>
    <xdr:ext cx="599010" cy="259045"/>
    <xdr:sp macro="" textlink="">
      <xdr:nvSpPr>
        <xdr:cNvPr id="170" name="【橋りょう・トンネル】&#10;一人当たり有形固定資産（償却資産）額最大値テキスト">
          <a:extLst>
            <a:ext uri="{FF2B5EF4-FFF2-40B4-BE49-F238E27FC236}">
              <a16:creationId xmlns:a16="http://schemas.microsoft.com/office/drawing/2014/main" id="{00000000-0008-0000-0D00-0000AA000000}"/>
            </a:ext>
          </a:extLst>
        </xdr:cNvPr>
        <xdr:cNvSpPr txBox="1"/>
      </xdr:nvSpPr>
      <xdr:spPr>
        <a:xfrm>
          <a:off x="10566400" y="9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144748</xdr:rowOff>
    </xdr:from>
    <xdr:to>
      <xdr:col>15</xdr:col>
      <xdr:colOff>269875</xdr:colOff>
      <xdr:row>56</xdr:row>
      <xdr:rowOff>144748</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10388600" y="974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44171</xdr:rowOff>
    </xdr:from>
    <xdr:ext cx="599010" cy="259045"/>
    <xdr:sp macro="" textlink="">
      <xdr:nvSpPr>
        <xdr:cNvPr id="172" name="【橋りょう・トンネル】&#10;一人当たり有形固定資産（償却資産）額平均値テキスト">
          <a:extLst>
            <a:ext uri="{FF2B5EF4-FFF2-40B4-BE49-F238E27FC236}">
              <a16:creationId xmlns:a16="http://schemas.microsoft.com/office/drawing/2014/main" id="{00000000-0008-0000-0D00-0000AC000000}"/>
            </a:ext>
          </a:extLst>
        </xdr:cNvPr>
        <xdr:cNvSpPr txBox="1"/>
      </xdr:nvSpPr>
      <xdr:spPr>
        <a:xfrm>
          <a:off x="10566400" y="998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65744</xdr:rowOff>
    </xdr:from>
    <xdr:to>
      <xdr:col>15</xdr:col>
      <xdr:colOff>231775</xdr:colOff>
      <xdr:row>58</xdr:row>
      <xdr:rowOff>167344</xdr:rowOff>
    </xdr:to>
    <xdr:sp macro="" textlink="">
      <xdr:nvSpPr>
        <xdr:cNvPr id="173" name="フローチャート : 判断 172">
          <a:extLst>
            <a:ext uri="{FF2B5EF4-FFF2-40B4-BE49-F238E27FC236}">
              <a16:creationId xmlns:a16="http://schemas.microsoft.com/office/drawing/2014/main" id="{00000000-0008-0000-0D00-0000AD000000}"/>
            </a:ext>
          </a:extLst>
        </xdr:cNvPr>
        <xdr:cNvSpPr/>
      </xdr:nvSpPr>
      <xdr:spPr>
        <a:xfrm>
          <a:off x="10426700" y="100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92528</xdr:rowOff>
    </xdr:from>
    <xdr:to>
      <xdr:col>14</xdr:col>
      <xdr:colOff>79375</xdr:colOff>
      <xdr:row>60</xdr:row>
      <xdr:rowOff>22678</xdr:rowOff>
    </xdr:to>
    <xdr:sp macro="" textlink="">
      <xdr:nvSpPr>
        <xdr:cNvPr id="174" name="フローチャート : 判断 173">
          <a:extLst>
            <a:ext uri="{FF2B5EF4-FFF2-40B4-BE49-F238E27FC236}">
              <a16:creationId xmlns:a16="http://schemas.microsoft.com/office/drawing/2014/main" id="{00000000-0008-0000-0D00-0000AE000000}"/>
            </a:ext>
          </a:extLst>
        </xdr:cNvPr>
        <xdr:cNvSpPr/>
      </xdr:nvSpPr>
      <xdr:spPr>
        <a:xfrm>
          <a:off x="9588500" y="1020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82376</xdr:rowOff>
    </xdr:from>
    <xdr:to>
      <xdr:col>14</xdr:col>
      <xdr:colOff>79375</xdr:colOff>
      <xdr:row>64</xdr:row>
      <xdr:rowOff>12526</xdr:rowOff>
    </xdr:to>
    <xdr:sp macro="" textlink="">
      <xdr:nvSpPr>
        <xdr:cNvPr id="180" name="円/楕円 179">
          <a:extLst>
            <a:ext uri="{FF2B5EF4-FFF2-40B4-BE49-F238E27FC236}">
              <a16:creationId xmlns:a16="http://schemas.microsoft.com/office/drawing/2014/main" id="{00000000-0008-0000-0D00-0000B4000000}"/>
            </a:ext>
          </a:extLst>
        </xdr:cNvPr>
        <xdr:cNvSpPr/>
      </xdr:nvSpPr>
      <xdr:spPr>
        <a:xfrm>
          <a:off x="9588500" y="108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39205</xdr:rowOff>
    </xdr:from>
    <xdr:ext cx="599010" cy="259045"/>
    <xdr:sp macro="" textlink="">
      <xdr:nvSpPr>
        <xdr:cNvPr id="181" name="n_1aveValue【橋りょう・トンネル】&#10;一人当たり有形固定資産（償却資産）額">
          <a:extLst>
            <a:ext uri="{FF2B5EF4-FFF2-40B4-BE49-F238E27FC236}">
              <a16:creationId xmlns:a16="http://schemas.microsoft.com/office/drawing/2014/main" id="{00000000-0008-0000-0D00-0000B5000000}"/>
            </a:ext>
          </a:extLst>
        </xdr:cNvPr>
        <xdr:cNvSpPr txBox="1"/>
      </xdr:nvSpPr>
      <xdr:spPr>
        <a:xfrm>
          <a:off x="9327094" y="99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3653</xdr:rowOff>
    </xdr:from>
    <xdr:ext cx="534377" cy="259045"/>
    <xdr:sp macro="" textlink="">
      <xdr:nvSpPr>
        <xdr:cNvPr id="182" name="n_1mainValue【橋りょう・トンネル】&#10;一人当たり有形固定資産（償却資産）額">
          <a:extLst>
            <a:ext uri="{FF2B5EF4-FFF2-40B4-BE49-F238E27FC236}">
              <a16:creationId xmlns:a16="http://schemas.microsoft.com/office/drawing/2014/main" id="{00000000-0008-0000-0D00-0000B6000000}"/>
            </a:ext>
          </a:extLst>
        </xdr:cNvPr>
        <xdr:cNvSpPr txBox="1"/>
      </xdr:nvSpPr>
      <xdr:spPr>
        <a:xfrm>
          <a:off x="9359411" y="109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3" name="正方形/長方形 182">
          <a:extLst>
            <a:ext uri="{FF2B5EF4-FFF2-40B4-BE49-F238E27FC236}">
              <a16:creationId xmlns:a16="http://schemas.microsoft.com/office/drawing/2014/main" id="{00000000-0008-0000-0D00-0000B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a:extLst>
            <a:ext uri="{FF2B5EF4-FFF2-40B4-BE49-F238E27FC236}">
              <a16:creationId xmlns:a16="http://schemas.microsoft.com/office/drawing/2014/main" id="{00000000-0008-0000-0D00-0000B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a:extLst>
            <a:ext uri="{FF2B5EF4-FFF2-40B4-BE49-F238E27FC236}">
              <a16:creationId xmlns:a16="http://schemas.microsoft.com/office/drawing/2014/main" id="{00000000-0008-0000-0D00-0000B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a:extLst>
            <a:ext uri="{FF2B5EF4-FFF2-40B4-BE49-F238E27FC236}">
              <a16:creationId xmlns:a16="http://schemas.microsoft.com/office/drawing/2014/main" id="{00000000-0008-0000-0D00-0000B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a:extLst>
            <a:ext uri="{FF2B5EF4-FFF2-40B4-BE49-F238E27FC236}">
              <a16:creationId xmlns:a16="http://schemas.microsoft.com/office/drawing/2014/main" id="{00000000-0008-0000-0D00-0000C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a:extLst>
            <a:ext uri="{FF2B5EF4-FFF2-40B4-BE49-F238E27FC236}">
              <a16:creationId xmlns:a16="http://schemas.microsoft.com/office/drawing/2014/main" id="{00000000-0008-0000-0D00-0000C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a:extLst>
            <a:ext uri="{FF2B5EF4-FFF2-40B4-BE49-F238E27FC236}">
              <a16:creationId xmlns:a16="http://schemas.microsoft.com/office/drawing/2014/main" id="{00000000-0008-0000-0D00-0000C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a16="http://schemas.microsoft.com/office/drawing/2014/main" id="{00000000-0008-0000-0D00-0000C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08" name="【公営住宅】&#10;有形固定資産減価償却率最小値テキスト">
          <a:extLst>
            <a:ext uri="{FF2B5EF4-FFF2-40B4-BE49-F238E27FC236}">
              <a16:creationId xmlns:a16="http://schemas.microsoft.com/office/drawing/2014/main" id="{00000000-0008-0000-0D00-0000D0000000}"/>
            </a:ext>
          </a:extLst>
        </xdr:cNvPr>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0" name="【公営住宅】&#10;有形固定資産減価償却率最大値テキスト">
          <a:extLst>
            <a:ext uri="{FF2B5EF4-FFF2-40B4-BE49-F238E27FC236}">
              <a16:creationId xmlns:a16="http://schemas.microsoft.com/office/drawing/2014/main" id="{00000000-0008-0000-0D00-0000D2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2" name="【公営住宅】&#10;有形固定資産減価償却率平均値テキスト">
          <a:extLst>
            <a:ext uri="{FF2B5EF4-FFF2-40B4-BE49-F238E27FC236}">
              <a16:creationId xmlns:a16="http://schemas.microsoft.com/office/drawing/2014/main" id="{00000000-0008-0000-0D00-0000D4000000}"/>
            </a:ext>
          </a:extLst>
        </xdr:cNvPr>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3" name="フローチャート : 判断 212">
          <a:extLst>
            <a:ext uri="{FF2B5EF4-FFF2-40B4-BE49-F238E27FC236}">
              <a16:creationId xmlns:a16="http://schemas.microsoft.com/office/drawing/2014/main" id="{00000000-0008-0000-0D00-0000D500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4" name="フローチャート : 判断 213">
          <a:extLst>
            <a:ext uri="{FF2B5EF4-FFF2-40B4-BE49-F238E27FC236}">
              <a16:creationId xmlns:a16="http://schemas.microsoft.com/office/drawing/2014/main" id="{00000000-0008-0000-0D00-0000D6000000}"/>
            </a:ext>
          </a:extLst>
        </xdr:cNvPr>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D00-0000D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63500</xdr:rowOff>
    </xdr:from>
    <xdr:to>
      <xdr:col>5</xdr:col>
      <xdr:colOff>409575</xdr:colOff>
      <xdr:row>84</xdr:row>
      <xdr:rowOff>165100</xdr:rowOff>
    </xdr:to>
    <xdr:sp macro="" textlink="">
      <xdr:nvSpPr>
        <xdr:cNvPr id="220" name="円/楕円 219">
          <a:extLst>
            <a:ext uri="{FF2B5EF4-FFF2-40B4-BE49-F238E27FC236}">
              <a16:creationId xmlns:a16="http://schemas.microsoft.com/office/drawing/2014/main" id="{00000000-0008-0000-0D00-0000DC000000}"/>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1" name="n_1aveValue【公営住宅】&#10;有形固定資産減価償却率">
          <a:extLst>
            <a:ext uri="{FF2B5EF4-FFF2-40B4-BE49-F238E27FC236}">
              <a16:creationId xmlns:a16="http://schemas.microsoft.com/office/drawing/2014/main" id="{00000000-0008-0000-0D00-0000DD000000}"/>
            </a:ext>
          </a:extLst>
        </xdr:cNvPr>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10177</xdr:rowOff>
    </xdr:from>
    <xdr:ext cx="405111" cy="259045"/>
    <xdr:sp macro="" textlink="">
      <xdr:nvSpPr>
        <xdr:cNvPr id="222" name="n_1mainValue【公営住宅】&#10;有形固定資産減価償却率">
          <a:extLst>
            <a:ext uri="{FF2B5EF4-FFF2-40B4-BE49-F238E27FC236}">
              <a16:creationId xmlns:a16="http://schemas.microsoft.com/office/drawing/2014/main" id="{00000000-0008-0000-0D00-0000DE000000}"/>
            </a:ext>
          </a:extLst>
        </xdr:cNvPr>
        <xdr:cNvSpPr txBox="1"/>
      </xdr:nvSpPr>
      <xdr:spPr>
        <a:xfrm>
          <a:off x="3582043"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id="{00000000-0008-0000-0D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id="{00000000-0008-0000-0D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a:extLst>
            <a:ext uri="{FF2B5EF4-FFF2-40B4-BE49-F238E27FC236}">
              <a16:creationId xmlns:a16="http://schemas.microsoft.com/office/drawing/2014/main" id="{00000000-0008-0000-0D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a:extLst>
            <a:ext uri="{FF2B5EF4-FFF2-40B4-BE49-F238E27FC236}">
              <a16:creationId xmlns:a16="http://schemas.microsoft.com/office/drawing/2014/main" id="{00000000-0008-0000-0D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47" name="【公営住宅】&#10;一人当たり面積最小値テキスト">
          <a:extLst>
            <a:ext uri="{FF2B5EF4-FFF2-40B4-BE49-F238E27FC236}">
              <a16:creationId xmlns:a16="http://schemas.microsoft.com/office/drawing/2014/main" id="{00000000-0008-0000-0D00-0000F7000000}"/>
            </a:ext>
          </a:extLst>
        </xdr:cNvPr>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49" name="【公営住宅】&#10;一人当たり面積最大値テキスト">
          <a:extLst>
            <a:ext uri="{FF2B5EF4-FFF2-40B4-BE49-F238E27FC236}">
              <a16:creationId xmlns:a16="http://schemas.microsoft.com/office/drawing/2014/main" id="{00000000-0008-0000-0D00-0000F9000000}"/>
            </a:ext>
          </a:extLst>
        </xdr:cNvPr>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1" name="【公営住宅】&#10;一人当たり面積平均値テキスト">
          <a:extLst>
            <a:ext uri="{FF2B5EF4-FFF2-40B4-BE49-F238E27FC236}">
              <a16:creationId xmlns:a16="http://schemas.microsoft.com/office/drawing/2014/main" id="{00000000-0008-0000-0D00-0000FB000000}"/>
            </a:ext>
          </a:extLst>
        </xdr:cNvPr>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2" name="フローチャート : 判断 251">
          <a:extLst>
            <a:ext uri="{FF2B5EF4-FFF2-40B4-BE49-F238E27FC236}">
              <a16:creationId xmlns:a16="http://schemas.microsoft.com/office/drawing/2014/main" id="{00000000-0008-0000-0D00-0000FC000000}"/>
            </a:ext>
          </a:extLst>
        </xdr:cNvPr>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3" name="フローチャート : 判断 252">
          <a:extLst>
            <a:ext uri="{FF2B5EF4-FFF2-40B4-BE49-F238E27FC236}">
              <a16:creationId xmlns:a16="http://schemas.microsoft.com/office/drawing/2014/main" id="{00000000-0008-0000-0D00-0000FD000000}"/>
            </a:ext>
          </a:extLst>
        </xdr:cNvPr>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D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155702</xdr:rowOff>
    </xdr:from>
    <xdr:to>
      <xdr:col>14</xdr:col>
      <xdr:colOff>79375</xdr:colOff>
      <xdr:row>81</xdr:row>
      <xdr:rowOff>85852</xdr:rowOff>
    </xdr:to>
    <xdr:sp macro="" textlink="">
      <xdr:nvSpPr>
        <xdr:cNvPr id="259" name="円/楕円 258">
          <a:extLst>
            <a:ext uri="{FF2B5EF4-FFF2-40B4-BE49-F238E27FC236}">
              <a16:creationId xmlns:a16="http://schemas.microsoft.com/office/drawing/2014/main" id="{00000000-0008-0000-0D00-000003010000}"/>
            </a:ext>
          </a:extLst>
        </xdr:cNvPr>
        <xdr:cNvSpPr/>
      </xdr:nvSpPr>
      <xdr:spPr>
        <a:xfrm>
          <a:off x="95885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0" name="n_1aveValue【公営住宅】&#10;一人当たり面積">
          <a:extLst>
            <a:ext uri="{FF2B5EF4-FFF2-40B4-BE49-F238E27FC236}">
              <a16:creationId xmlns:a16="http://schemas.microsoft.com/office/drawing/2014/main" id="{00000000-0008-0000-0D00-000004010000}"/>
            </a:ext>
          </a:extLst>
        </xdr:cNvPr>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76979</xdr:rowOff>
    </xdr:from>
    <xdr:ext cx="469744" cy="259045"/>
    <xdr:sp macro="" textlink="">
      <xdr:nvSpPr>
        <xdr:cNvPr id="261" name="n_1mainValue【公営住宅】&#10;一人当たり面積">
          <a:extLst>
            <a:ext uri="{FF2B5EF4-FFF2-40B4-BE49-F238E27FC236}">
              <a16:creationId xmlns:a16="http://schemas.microsoft.com/office/drawing/2014/main" id="{00000000-0008-0000-0D00-000005010000}"/>
            </a:ext>
          </a:extLst>
        </xdr:cNvPr>
        <xdr:cNvSpPr txBox="1"/>
      </xdr:nvSpPr>
      <xdr:spPr>
        <a:xfrm>
          <a:off x="9391727"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a:extLst>
            <a:ext uri="{FF2B5EF4-FFF2-40B4-BE49-F238E27FC236}">
              <a16:creationId xmlns:a16="http://schemas.microsoft.com/office/drawing/2014/main" id="{00000000-0008-0000-0D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3" name="正方形/長方形 262">
          <a:extLst>
            <a:ext uri="{FF2B5EF4-FFF2-40B4-BE49-F238E27FC236}">
              <a16:creationId xmlns:a16="http://schemas.microsoft.com/office/drawing/2014/main" id="{00000000-0008-0000-0D00-000007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4" name="正方形/長方形 263">
          <a:extLst>
            <a:ext uri="{FF2B5EF4-FFF2-40B4-BE49-F238E27FC236}">
              <a16:creationId xmlns:a16="http://schemas.microsoft.com/office/drawing/2014/main" id="{00000000-0008-0000-0D00-000008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4" name="直線コネクタ 283">
          <a:extLst>
            <a:ext uri="{FF2B5EF4-FFF2-40B4-BE49-F238E27FC236}">
              <a16:creationId xmlns:a16="http://schemas.microsoft.com/office/drawing/2014/main" id="{00000000-0008-0000-0D00-00001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5" name="テキスト ボックス 284">
          <a:extLst>
            <a:ext uri="{FF2B5EF4-FFF2-40B4-BE49-F238E27FC236}">
              <a16:creationId xmlns:a16="http://schemas.microsoft.com/office/drawing/2014/main" id="{00000000-0008-0000-0D00-00001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6" name="直線コネクタ 285">
          <a:extLst>
            <a:ext uri="{FF2B5EF4-FFF2-40B4-BE49-F238E27FC236}">
              <a16:creationId xmlns:a16="http://schemas.microsoft.com/office/drawing/2014/main" id="{00000000-0008-0000-0D00-00001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00000000-0008-0000-0D00-00001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00000000-0008-0000-0D00-00002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0" name="直線コネクタ 289">
          <a:extLst>
            <a:ext uri="{FF2B5EF4-FFF2-40B4-BE49-F238E27FC236}">
              <a16:creationId xmlns:a16="http://schemas.microsoft.com/office/drawing/2014/main" id="{00000000-0008-0000-0D00-00002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2" name="直線コネクタ 291">
          <a:extLst>
            <a:ext uri="{FF2B5EF4-FFF2-40B4-BE49-F238E27FC236}">
              <a16:creationId xmlns:a16="http://schemas.microsoft.com/office/drawing/2014/main" id="{00000000-0008-0000-0D00-00002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6" name="直線コネクタ 295">
          <a:extLst>
            <a:ext uri="{FF2B5EF4-FFF2-40B4-BE49-F238E27FC236}">
              <a16:creationId xmlns:a16="http://schemas.microsoft.com/office/drawing/2014/main" id="{00000000-0008-0000-0D00-00002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7" name="テキスト ボックス 296">
          <a:extLst>
            <a:ext uri="{FF2B5EF4-FFF2-40B4-BE49-F238E27FC236}">
              <a16:creationId xmlns:a16="http://schemas.microsoft.com/office/drawing/2014/main" id="{00000000-0008-0000-0D00-00002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8" name="【認定こども園・幼稚園・保育所】&#10;有形固定資産減価償却率グラフ枠">
          <a:extLst>
            <a:ext uri="{FF2B5EF4-FFF2-40B4-BE49-F238E27FC236}">
              <a16:creationId xmlns:a16="http://schemas.microsoft.com/office/drawing/2014/main" id="{00000000-0008-0000-0D00-00002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0" name="【認定こども園・幼稚園・保育所】&#10;有形固定資産減価償却率最小値テキスト">
          <a:extLst>
            <a:ext uri="{FF2B5EF4-FFF2-40B4-BE49-F238E27FC236}">
              <a16:creationId xmlns:a16="http://schemas.microsoft.com/office/drawing/2014/main" id="{00000000-0008-0000-0D00-00002C010000}"/>
            </a:ext>
          </a:extLst>
        </xdr:cNvPr>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2" name="【認定こども園・幼稚園・保育所】&#10;有形固定資産減価償却率最大値テキスト">
          <a:extLst>
            <a:ext uri="{FF2B5EF4-FFF2-40B4-BE49-F238E27FC236}">
              <a16:creationId xmlns:a16="http://schemas.microsoft.com/office/drawing/2014/main" id="{00000000-0008-0000-0D00-00002E010000}"/>
            </a:ext>
          </a:extLst>
        </xdr:cNvPr>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4" name="【認定こども園・幼稚園・保育所】&#10;有形固定資産減価償却率平均値テキスト">
          <a:extLst>
            <a:ext uri="{FF2B5EF4-FFF2-40B4-BE49-F238E27FC236}">
              <a16:creationId xmlns:a16="http://schemas.microsoft.com/office/drawing/2014/main" id="{00000000-0008-0000-0D00-000030010000}"/>
            </a:ext>
          </a:extLst>
        </xdr:cNvPr>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05" name="フローチャート : 判断 304">
          <a:extLst>
            <a:ext uri="{FF2B5EF4-FFF2-40B4-BE49-F238E27FC236}">
              <a16:creationId xmlns:a16="http://schemas.microsoft.com/office/drawing/2014/main" id="{00000000-0008-0000-0D00-000031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06" name="フローチャート : 判断 305">
          <a:extLst>
            <a:ext uri="{FF2B5EF4-FFF2-40B4-BE49-F238E27FC236}">
              <a16:creationId xmlns:a16="http://schemas.microsoft.com/office/drawing/2014/main" id="{00000000-0008-0000-0D00-000032010000}"/>
            </a:ext>
          </a:extLst>
        </xdr:cNvPr>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D00-00003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D00-00003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169092</xdr:rowOff>
    </xdr:from>
    <xdr:to>
      <xdr:col>22</xdr:col>
      <xdr:colOff>415925</xdr:colOff>
      <xdr:row>36</xdr:row>
      <xdr:rowOff>99242</xdr:rowOff>
    </xdr:to>
    <xdr:sp macro="" textlink="">
      <xdr:nvSpPr>
        <xdr:cNvPr id="312" name="円/楕円 311">
          <a:extLst>
            <a:ext uri="{FF2B5EF4-FFF2-40B4-BE49-F238E27FC236}">
              <a16:creationId xmlns:a16="http://schemas.microsoft.com/office/drawing/2014/main" id="{00000000-0008-0000-0D00-000038010000}"/>
            </a:ext>
          </a:extLst>
        </xdr:cNvPr>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3" name="n_1aveValue【認定こども園・幼稚園・保育所】&#10;有形固定資産減価償却率">
          <a:extLst>
            <a:ext uri="{FF2B5EF4-FFF2-40B4-BE49-F238E27FC236}">
              <a16:creationId xmlns:a16="http://schemas.microsoft.com/office/drawing/2014/main" id="{00000000-0008-0000-0D00-000039010000}"/>
            </a:ext>
          </a:extLst>
        </xdr:cNvPr>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115769</xdr:rowOff>
    </xdr:from>
    <xdr:ext cx="405111" cy="259045"/>
    <xdr:sp macro="" textlink="">
      <xdr:nvSpPr>
        <xdr:cNvPr id="314" name="n_1mainValue【認定こども園・幼稚園・保育所】&#10;有形固定資産減価償却率">
          <a:extLst>
            <a:ext uri="{FF2B5EF4-FFF2-40B4-BE49-F238E27FC236}">
              <a16:creationId xmlns:a16="http://schemas.microsoft.com/office/drawing/2014/main" id="{00000000-0008-0000-0D00-00003A010000}"/>
            </a:ext>
          </a:extLst>
        </xdr:cNvPr>
        <xdr:cNvSpPr txBox="1"/>
      </xdr:nvSpPr>
      <xdr:spPr>
        <a:xfrm>
          <a:off x="15266043"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5" name="正方形/長方形 314">
          <a:extLst>
            <a:ext uri="{FF2B5EF4-FFF2-40B4-BE49-F238E27FC236}">
              <a16:creationId xmlns:a16="http://schemas.microsoft.com/office/drawing/2014/main" id="{00000000-0008-0000-0D00-00003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a:extLst>
            <a:ext uri="{FF2B5EF4-FFF2-40B4-BE49-F238E27FC236}">
              <a16:creationId xmlns:a16="http://schemas.microsoft.com/office/drawing/2014/main" id="{00000000-0008-0000-0D00-00003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a:extLst>
            <a:ext uri="{FF2B5EF4-FFF2-40B4-BE49-F238E27FC236}">
              <a16:creationId xmlns:a16="http://schemas.microsoft.com/office/drawing/2014/main" id="{00000000-0008-0000-0D00-00003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a:extLst>
            <a:ext uri="{FF2B5EF4-FFF2-40B4-BE49-F238E27FC236}">
              <a16:creationId xmlns:a16="http://schemas.microsoft.com/office/drawing/2014/main" id="{00000000-0008-0000-0D00-00004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a:extLst>
            <a:ext uri="{FF2B5EF4-FFF2-40B4-BE49-F238E27FC236}">
              <a16:creationId xmlns:a16="http://schemas.microsoft.com/office/drawing/2014/main" id="{00000000-0008-0000-0D00-00004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D00-000045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a:extLst>
            <a:ext uri="{FF2B5EF4-FFF2-40B4-BE49-F238E27FC236}">
              <a16:creationId xmlns:a16="http://schemas.microsoft.com/office/drawing/2014/main" id="{00000000-0008-0000-0D00-00004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D00-000047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a:extLst>
            <a:ext uri="{FF2B5EF4-FFF2-40B4-BE49-F238E27FC236}">
              <a16:creationId xmlns:a16="http://schemas.microsoft.com/office/drawing/2014/main" id="{00000000-0008-0000-0D00-00004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a:extLst>
            <a:ext uri="{FF2B5EF4-FFF2-40B4-BE49-F238E27FC236}">
              <a16:creationId xmlns:a16="http://schemas.microsoft.com/office/drawing/2014/main" id="{00000000-0008-0000-0D00-00004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a:extLst>
            <a:ext uri="{FF2B5EF4-FFF2-40B4-BE49-F238E27FC236}">
              <a16:creationId xmlns:a16="http://schemas.microsoft.com/office/drawing/2014/main" id="{00000000-0008-0000-0D00-00004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a:extLst>
            <a:ext uri="{FF2B5EF4-FFF2-40B4-BE49-F238E27FC236}">
              <a16:creationId xmlns:a16="http://schemas.microsoft.com/office/drawing/2014/main" id="{00000000-0008-0000-0D00-00004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a:extLst>
            <a:ext uri="{FF2B5EF4-FFF2-40B4-BE49-F238E27FC236}">
              <a16:creationId xmlns:a16="http://schemas.microsoft.com/office/drawing/2014/main" id="{00000000-0008-0000-0D00-00005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38" name="【認定こども園・幼稚園・保育所】&#10;一人当たり面積最小値テキスト">
          <a:extLst>
            <a:ext uri="{FF2B5EF4-FFF2-40B4-BE49-F238E27FC236}">
              <a16:creationId xmlns:a16="http://schemas.microsoft.com/office/drawing/2014/main" id="{00000000-0008-0000-0D00-000052010000}"/>
            </a:ext>
          </a:extLst>
        </xdr:cNvPr>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0" name="【認定こども園・幼稚園・保育所】&#10;一人当たり面積最大値テキスト">
          <a:extLst>
            <a:ext uri="{FF2B5EF4-FFF2-40B4-BE49-F238E27FC236}">
              <a16:creationId xmlns:a16="http://schemas.microsoft.com/office/drawing/2014/main" id="{00000000-0008-0000-0D00-000054010000}"/>
            </a:ext>
          </a:extLst>
        </xdr:cNvPr>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1" name="直線コネクタ 340">
          <a:extLst>
            <a:ext uri="{FF2B5EF4-FFF2-40B4-BE49-F238E27FC236}">
              <a16:creationId xmlns:a16="http://schemas.microsoft.com/office/drawing/2014/main" id="{00000000-0008-0000-0D00-000055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2" name="【認定こども園・幼稚園・保育所】&#10;一人当たり面積平均値テキスト">
          <a:extLst>
            <a:ext uri="{FF2B5EF4-FFF2-40B4-BE49-F238E27FC236}">
              <a16:creationId xmlns:a16="http://schemas.microsoft.com/office/drawing/2014/main" id="{00000000-0008-0000-0D00-000056010000}"/>
            </a:ext>
          </a:extLst>
        </xdr:cNvPr>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3" name="フローチャート : 判断 342">
          <a:extLst>
            <a:ext uri="{FF2B5EF4-FFF2-40B4-BE49-F238E27FC236}">
              <a16:creationId xmlns:a16="http://schemas.microsoft.com/office/drawing/2014/main" id="{00000000-0008-0000-0D00-000057010000}"/>
            </a:ext>
          </a:extLst>
        </xdr:cNvPr>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4" name="フローチャート : 判断 343">
          <a:extLst>
            <a:ext uri="{FF2B5EF4-FFF2-40B4-BE49-F238E27FC236}">
              <a16:creationId xmlns:a16="http://schemas.microsoft.com/office/drawing/2014/main" id="{00000000-0008-0000-0D00-000058010000}"/>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D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D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4826</xdr:rowOff>
    </xdr:from>
    <xdr:to>
      <xdr:col>31</xdr:col>
      <xdr:colOff>85725</xdr:colOff>
      <xdr:row>39</xdr:row>
      <xdr:rowOff>106426</xdr:rowOff>
    </xdr:to>
    <xdr:sp macro="" textlink="">
      <xdr:nvSpPr>
        <xdr:cNvPr id="350" name="円/楕円 349">
          <a:extLst>
            <a:ext uri="{FF2B5EF4-FFF2-40B4-BE49-F238E27FC236}">
              <a16:creationId xmlns:a16="http://schemas.microsoft.com/office/drawing/2014/main" id="{00000000-0008-0000-0D00-00005E010000}"/>
            </a:ext>
          </a:extLst>
        </xdr:cNvPr>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1" name="n_1aveValue【認定こども園・幼稚園・保育所】&#10;一人当たり面積">
          <a:extLst>
            <a:ext uri="{FF2B5EF4-FFF2-40B4-BE49-F238E27FC236}">
              <a16:creationId xmlns:a16="http://schemas.microsoft.com/office/drawing/2014/main" id="{00000000-0008-0000-0D00-00005F010000}"/>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97553</xdr:rowOff>
    </xdr:from>
    <xdr:ext cx="469744" cy="259045"/>
    <xdr:sp macro="" textlink="">
      <xdr:nvSpPr>
        <xdr:cNvPr id="352" name="n_1mainValue【認定こども園・幼稚園・保育所】&#10;一人当たり面積">
          <a:extLst>
            <a:ext uri="{FF2B5EF4-FFF2-40B4-BE49-F238E27FC236}">
              <a16:creationId xmlns:a16="http://schemas.microsoft.com/office/drawing/2014/main" id="{00000000-0008-0000-0D00-00006001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a:extLst>
            <a:ext uri="{FF2B5EF4-FFF2-40B4-BE49-F238E27FC236}">
              <a16:creationId xmlns:a16="http://schemas.microsoft.com/office/drawing/2014/main" id="{00000000-0008-0000-0D00-00006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a:extLst>
            <a:ext uri="{FF2B5EF4-FFF2-40B4-BE49-F238E27FC236}">
              <a16:creationId xmlns:a16="http://schemas.microsoft.com/office/drawing/2014/main" id="{00000000-0008-0000-0D00-00006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a:extLst>
            <a:ext uri="{FF2B5EF4-FFF2-40B4-BE49-F238E27FC236}">
              <a16:creationId xmlns:a16="http://schemas.microsoft.com/office/drawing/2014/main" id="{00000000-0008-0000-0D00-00006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a:extLst>
            <a:ext uri="{FF2B5EF4-FFF2-40B4-BE49-F238E27FC236}">
              <a16:creationId xmlns:a16="http://schemas.microsoft.com/office/drawing/2014/main" id="{00000000-0008-0000-0D00-00006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a:extLst>
            <a:ext uri="{FF2B5EF4-FFF2-40B4-BE49-F238E27FC236}">
              <a16:creationId xmlns:a16="http://schemas.microsoft.com/office/drawing/2014/main" id="{00000000-0008-0000-0D00-00006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a:extLst>
            <a:ext uri="{FF2B5EF4-FFF2-40B4-BE49-F238E27FC236}">
              <a16:creationId xmlns:a16="http://schemas.microsoft.com/office/drawing/2014/main" id="{00000000-0008-0000-0D00-00006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a:extLst>
            <a:ext uri="{FF2B5EF4-FFF2-40B4-BE49-F238E27FC236}">
              <a16:creationId xmlns:a16="http://schemas.microsoft.com/office/drawing/2014/main" id="{00000000-0008-0000-0D00-00006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a:extLst>
            <a:ext uri="{FF2B5EF4-FFF2-40B4-BE49-F238E27FC236}">
              <a16:creationId xmlns:a16="http://schemas.microsoft.com/office/drawing/2014/main" id="{00000000-0008-0000-0D00-00006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a:extLst>
            <a:ext uri="{FF2B5EF4-FFF2-40B4-BE49-F238E27FC236}">
              <a16:creationId xmlns:a16="http://schemas.microsoft.com/office/drawing/2014/main" id="{00000000-0008-0000-0D00-00007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a:extLst>
            <a:ext uri="{FF2B5EF4-FFF2-40B4-BE49-F238E27FC236}">
              <a16:creationId xmlns:a16="http://schemas.microsoft.com/office/drawing/2014/main" id="{00000000-0008-0000-0D00-00007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75" name="直線コネクタ 374">
          <a:extLst>
            <a:ext uri="{FF2B5EF4-FFF2-40B4-BE49-F238E27FC236}">
              <a16:creationId xmlns:a16="http://schemas.microsoft.com/office/drawing/2014/main" id="{00000000-0008-0000-0D00-000077010000}"/>
            </a:ext>
          </a:extLst>
        </xdr:cNvPr>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76" name="【学校施設】&#10;有形固定資産減価償却率最小値テキスト">
          <a:extLst>
            <a:ext uri="{FF2B5EF4-FFF2-40B4-BE49-F238E27FC236}">
              <a16:creationId xmlns:a16="http://schemas.microsoft.com/office/drawing/2014/main" id="{00000000-0008-0000-0D00-000078010000}"/>
            </a:ext>
          </a:extLst>
        </xdr:cNvPr>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78" name="【学校施設】&#10;有形固定資産減価償却率最大値テキスト">
          <a:extLst>
            <a:ext uri="{FF2B5EF4-FFF2-40B4-BE49-F238E27FC236}">
              <a16:creationId xmlns:a16="http://schemas.microsoft.com/office/drawing/2014/main" id="{00000000-0008-0000-0D00-00007A010000}"/>
            </a:ext>
          </a:extLst>
        </xdr:cNvPr>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79" name="直線コネクタ 378">
          <a:extLst>
            <a:ext uri="{FF2B5EF4-FFF2-40B4-BE49-F238E27FC236}">
              <a16:creationId xmlns:a16="http://schemas.microsoft.com/office/drawing/2014/main" id="{00000000-0008-0000-0D00-00007B01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0" name="【学校施設】&#10;有形固定資産減価償却率平均値テキスト">
          <a:extLst>
            <a:ext uri="{FF2B5EF4-FFF2-40B4-BE49-F238E27FC236}">
              <a16:creationId xmlns:a16="http://schemas.microsoft.com/office/drawing/2014/main" id="{00000000-0008-0000-0D00-00007C010000}"/>
            </a:ext>
          </a:extLst>
        </xdr:cNvPr>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1" name="フローチャート : 判断 380">
          <a:extLst>
            <a:ext uri="{FF2B5EF4-FFF2-40B4-BE49-F238E27FC236}">
              <a16:creationId xmlns:a16="http://schemas.microsoft.com/office/drawing/2014/main" id="{00000000-0008-0000-0D00-00007D010000}"/>
            </a:ext>
          </a:extLst>
        </xdr:cNvPr>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2" name="フローチャート : 判断 381">
          <a:extLst>
            <a:ext uri="{FF2B5EF4-FFF2-40B4-BE49-F238E27FC236}">
              <a16:creationId xmlns:a16="http://schemas.microsoft.com/office/drawing/2014/main" id="{00000000-0008-0000-0D00-00007E010000}"/>
            </a:ext>
          </a:extLst>
        </xdr:cNvPr>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D00-00008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D00-00008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81788</xdr:rowOff>
    </xdr:from>
    <xdr:to>
      <xdr:col>22</xdr:col>
      <xdr:colOff>415925</xdr:colOff>
      <xdr:row>61</xdr:row>
      <xdr:rowOff>11938</xdr:rowOff>
    </xdr:to>
    <xdr:sp macro="" textlink="">
      <xdr:nvSpPr>
        <xdr:cNvPr id="388" name="円/楕円 387">
          <a:extLst>
            <a:ext uri="{FF2B5EF4-FFF2-40B4-BE49-F238E27FC236}">
              <a16:creationId xmlns:a16="http://schemas.microsoft.com/office/drawing/2014/main" id="{00000000-0008-0000-0D00-000084010000}"/>
            </a:ext>
          </a:extLst>
        </xdr:cNvPr>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389" name="n_1aveValue【学校施設】&#10;有形固定資産減価償却率">
          <a:extLst>
            <a:ext uri="{FF2B5EF4-FFF2-40B4-BE49-F238E27FC236}">
              <a16:creationId xmlns:a16="http://schemas.microsoft.com/office/drawing/2014/main" id="{00000000-0008-0000-0D00-000085010000}"/>
            </a:ext>
          </a:extLst>
        </xdr:cNvPr>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3065</xdr:rowOff>
    </xdr:from>
    <xdr:ext cx="405111" cy="259045"/>
    <xdr:sp macro="" textlink="">
      <xdr:nvSpPr>
        <xdr:cNvPr id="390" name="n_1mainValue【学校施設】&#10;有形固定資産減価償却率">
          <a:extLst>
            <a:ext uri="{FF2B5EF4-FFF2-40B4-BE49-F238E27FC236}">
              <a16:creationId xmlns:a16="http://schemas.microsoft.com/office/drawing/2014/main" id="{00000000-0008-0000-0D00-000086010000}"/>
            </a:ext>
          </a:extLst>
        </xdr:cNvPr>
        <xdr:cNvSpPr txBox="1"/>
      </xdr:nvSpPr>
      <xdr:spPr>
        <a:xfrm>
          <a:off x="15266043"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a:extLst>
            <a:ext uri="{FF2B5EF4-FFF2-40B4-BE49-F238E27FC236}">
              <a16:creationId xmlns:a16="http://schemas.microsoft.com/office/drawing/2014/main" id="{00000000-0008-0000-0D00-00009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D00-00009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a:extLst>
            <a:ext uri="{FF2B5EF4-FFF2-40B4-BE49-F238E27FC236}">
              <a16:creationId xmlns:a16="http://schemas.microsoft.com/office/drawing/2014/main" id="{00000000-0008-0000-0D00-00009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a:extLst>
            <a:ext uri="{FF2B5EF4-FFF2-40B4-BE49-F238E27FC236}">
              <a16:creationId xmlns:a16="http://schemas.microsoft.com/office/drawing/2014/main" id="{00000000-0008-0000-0D00-00009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a:extLst>
            <a:ext uri="{FF2B5EF4-FFF2-40B4-BE49-F238E27FC236}">
              <a16:creationId xmlns:a16="http://schemas.microsoft.com/office/drawing/2014/main" id="{00000000-0008-0000-0D00-00009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a:extLst>
            <a:ext uri="{FF2B5EF4-FFF2-40B4-BE49-F238E27FC236}">
              <a16:creationId xmlns:a16="http://schemas.microsoft.com/office/drawing/2014/main" id="{00000000-0008-0000-0D00-00009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a:extLst>
            <a:ext uri="{FF2B5EF4-FFF2-40B4-BE49-F238E27FC236}">
              <a16:creationId xmlns:a16="http://schemas.microsoft.com/office/drawing/2014/main" id="{00000000-0008-0000-0D00-00009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16" name="【学校施設】&#10;一人当たり面積最小値テキスト">
          <a:extLst>
            <a:ext uri="{FF2B5EF4-FFF2-40B4-BE49-F238E27FC236}">
              <a16:creationId xmlns:a16="http://schemas.microsoft.com/office/drawing/2014/main" id="{00000000-0008-0000-0D00-0000A0010000}"/>
            </a:ext>
          </a:extLst>
        </xdr:cNvPr>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18" name="【学校施設】&#10;一人当たり面積最大値テキスト">
          <a:extLst>
            <a:ext uri="{FF2B5EF4-FFF2-40B4-BE49-F238E27FC236}">
              <a16:creationId xmlns:a16="http://schemas.microsoft.com/office/drawing/2014/main" id="{00000000-0008-0000-0D00-0000A2010000}"/>
            </a:ext>
          </a:extLst>
        </xdr:cNvPr>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20" name="【学校施設】&#10;一人当たり面積平均値テキスト">
          <a:extLst>
            <a:ext uri="{FF2B5EF4-FFF2-40B4-BE49-F238E27FC236}">
              <a16:creationId xmlns:a16="http://schemas.microsoft.com/office/drawing/2014/main" id="{00000000-0008-0000-0D00-0000A4010000}"/>
            </a:ext>
          </a:extLst>
        </xdr:cNvPr>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21" name="フローチャート : 判断 420">
          <a:extLst>
            <a:ext uri="{FF2B5EF4-FFF2-40B4-BE49-F238E27FC236}">
              <a16:creationId xmlns:a16="http://schemas.microsoft.com/office/drawing/2014/main" id="{00000000-0008-0000-0D00-0000A5010000}"/>
            </a:ext>
          </a:extLst>
        </xdr:cNvPr>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22" name="フローチャート : 判断 421">
          <a:extLst>
            <a:ext uri="{FF2B5EF4-FFF2-40B4-BE49-F238E27FC236}">
              <a16:creationId xmlns:a16="http://schemas.microsoft.com/office/drawing/2014/main" id="{00000000-0008-0000-0D00-0000A601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D00-0000A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D00-0000A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142240</xdr:rowOff>
    </xdr:from>
    <xdr:to>
      <xdr:col>31</xdr:col>
      <xdr:colOff>85725</xdr:colOff>
      <xdr:row>56</xdr:row>
      <xdr:rowOff>72390</xdr:rowOff>
    </xdr:to>
    <xdr:sp macro="" textlink="">
      <xdr:nvSpPr>
        <xdr:cNvPr id="428" name="円/楕円 427">
          <a:extLst>
            <a:ext uri="{FF2B5EF4-FFF2-40B4-BE49-F238E27FC236}">
              <a16:creationId xmlns:a16="http://schemas.microsoft.com/office/drawing/2014/main" id="{00000000-0008-0000-0D00-0000AC010000}"/>
            </a:ext>
          </a:extLst>
        </xdr:cNvPr>
        <xdr:cNvSpPr/>
      </xdr:nvSpPr>
      <xdr:spPr>
        <a:xfrm>
          <a:off x="21272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29" name="n_1aveValue【学校施設】&#10;一人当たり面積">
          <a:extLst>
            <a:ext uri="{FF2B5EF4-FFF2-40B4-BE49-F238E27FC236}">
              <a16:creationId xmlns:a16="http://schemas.microsoft.com/office/drawing/2014/main" id="{00000000-0008-0000-0D00-0000AD010000}"/>
            </a:ext>
          </a:extLst>
        </xdr:cNvPr>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88917</xdr:rowOff>
    </xdr:from>
    <xdr:ext cx="469744" cy="259045"/>
    <xdr:sp macro="" textlink="">
      <xdr:nvSpPr>
        <xdr:cNvPr id="430" name="n_1mainValue【学校施設】&#10;一人当たり面積">
          <a:extLst>
            <a:ext uri="{FF2B5EF4-FFF2-40B4-BE49-F238E27FC236}">
              <a16:creationId xmlns:a16="http://schemas.microsoft.com/office/drawing/2014/main" id="{00000000-0008-0000-0D00-0000AE010000}"/>
            </a:ext>
          </a:extLst>
        </xdr:cNvPr>
        <xdr:cNvSpPr txBox="1"/>
      </xdr:nvSpPr>
      <xdr:spPr>
        <a:xfrm>
          <a:off x="210757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a:extLst>
            <a:ext uri="{FF2B5EF4-FFF2-40B4-BE49-F238E27FC236}">
              <a16:creationId xmlns:a16="http://schemas.microsoft.com/office/drawing/2014/main" id="{00000000-0008-0000-0D00-0000A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a:extLst>
            <a:ext uri="{FF2B5EF4-FFF2-40B4-BE49-F238E27FC236}">
              <a16:creationId xmlns:a16="http://schemas.microsoft.com/office/drawing/2014/main" id="{00000000-0008-0000-0D00-0000B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a:extLst>
            <a:ext uri="{FF2B5EF4-FFF2-40B4-BE49-F238E27FC236}">
              <a16:creationId xmlns:a16="http://schemas.microsoft.com/office/drawing/2014/main" id="{00000000-0008-0000-0D00-0000B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a:extLst>
            <a:ext uri="{FF2B5EF4-FFF2-40B4-BE49-F238E27FC236}">
              <a16:creationId xmlns:a16="http://schemas.microsoft.com/office/drawing/2014/main" id="{00000000-0008-0000-0D00-0000B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a:extLst>
            <a:ext uri="{FF2B5EF4-FFF2-40B4-BE49-F238E27FC236}">
              <a16:creationId xmlns:a16="http://schemas.microsoft.com/office/drawing/2014/main" id="{00000000-0008-0000-0D00-0000B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a:extLst>
            <a:ext uri="{FF2B5EF4-FFF2-40B4-BE49-F238E27FC236}">
              <a16:creationId xmlns:a16="http://schemas.microsoft.com/office/drawing/2014/main" id="{00000000-0008-0000-0D00-0000B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a:extLst>
            <a:ext uri="{FF2B5EF4-FFF2-40B4-BE49-F238E27FC236}">
              <a16:creationId xmlns:a16="http://schemas.microsoft.com/office/drawing/2014/main" id="{00000000-0008-0000-0D00-0000B9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a:extLst>
            <a:ext uri="{FF2B5EF4-FFF2-40B4-BE49-F238E27FC236}">
              <a16:creationId xmlns:a16="http://schemas.microsoft.com/office/drawing/2014/main" id="{00000000-0008-0000-0D00-0000B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a:extLst>
            <a:ext uri="{FF2B5EF4-FFF2-40B4-BE49-F238E27FC236}">
              <a16:creationId xmlns:a16="http://schemas.microsoft.com/office/drawing/2014/main" id="{00000000-0008-0000-0D00-0000BB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a:extLst>
            <a:ext uri="{FF2B5EF4-FFF2-40B4-BE49-F238E27FC236}">
              <a16:creationId xmlns:a16="http://schemas.microsoft.com/office/drawing/2014/main" id="{00000000-0008-0000-0D00-0000B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a:extLst>
            <a:ext uri="{FF2B5EF4-FFF2-40B4-BE49-F238E27FC236}">
              <a16:creationId xmlns:a16="http://schemas.microsoft.com/office/drawing/2014/main" id="{00000000-0008-0000-0D00-0000B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a:extLst>
            <a:ext uri="{FF2B5EF4-FFF2-40B4-BE49-F238E27FC236}">
              <a16:creationId xmlns:a16="http://schemas.microsoft.com/office/drawing/2014/main" id="{00000000-0008-0000-0D00-0000B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a:extLst>
            <a:ext uri="{FF2B5EF4-FFF2-40B4-BE49-F238E27FC236}">
              <a16:creationId xmlns:a16="http://schemas.microsoft.com/office/drawing/2014/main" id="{00000000-0008-0000-0D00-0000B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a:extLst>
            <a:ext uri="{FF2B5EF4-FFF2-40B4-BE49-F238E27FC236}">
              <a16:creationId xmlns:a16="http://schemas.microsoft.com/office/drawing/2014/main" id="{00000000-0008-0000-0D00-0000C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a:extLst>
            <a:ext uri="{FF2B5EF4-FFF2-40B4-BE49-F238E27FC236}">
              <a16:creationId xmlns:a16="http://schemas.microsoft.com/office/drawing/2014/main" id="{00000000-0008-0000-0D00-0000C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a:extLst>
            <a:ext uri="{FF2B5EF4-FFF2-40B4-BE49-F238E27FC236}">
              <a16:creationId xmlns:a16="http://schemas.microsoft.com/office/drawing/2014/main" id="{00000000-0008-0000-0D00-0000C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a:extLst>
            <a:ext uri="{FF2B5EF4-FFF2-40B4-BE49-F238E27FC236}">
              <a16:creationId xmlns:a16="http://schemas.microsoft.com/office/drawing/2014/main" id="{00000000-0008-0000-0D00-0000C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a:extLst>
            <a:ext uri="{FF2B5EF4-FFF2-40B4-BE49-F238E27FC236}">
              <a16:creationId xmlns:a16="http://schemas.microsoft.com/office/drawing/2014/main" id="{00000000-0008-0000-0D00-0000C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56" name="【児童館】&#10;有形固定資産減価償却率最小値テキスト">
          <a:extLst>
            <a:ext uri="{FF2B5EF4-FFF2-40B4-BE49-F238E27FC236}">
              <a16:creationId xmlns:a16="http://schemas.microsoft.com/office/drawing/2014/main" id="{00000000-0008-0000-0D00-0000C8010000}"/>
            </a:ext>
          </a:extLst>
        </xdr:cNvPr>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57" name="直線コネクタ 456">
          <a:extLst>
            <a:ext uri="{FF2B5EF4-FFF2-40B4-BE49-F238E27FC236}">
              <a16:creationId xmlns:a16="http://schemas.microsoft.com/office/drawing/2014/main" id="{00000000-0008-0000-0D00-0000C901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a:extLst>
            <a:ext uri="{FF2B5EF4-FFF2-40B4-BE49-F238E27FC236}">
              <a16:creationId xmlns:a16="http://schemas.microsoft.com/office/drawing/2014/main" id="{00000000-0008-0000-0D00-0000CA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a:extLst>
            <a:ext uri="{FF2B5EF4-FFF2-40B4-BE49-F238E27FC236}">
              <a16:creationId xmlns:a16="http://schemas.microsoft.com/office/drawing/2014/main" id="{00000000-0008-0000-0D00-0000CB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0" name="【児童館】&#10;有形固定資産減価償却率平均値テキスト">
          <a:extLst>
            <a:ext uri="{FF2B5EF4-FFF2-40B4-BE49-F238E27FC236}">
              <a16:creationId xmlns:a16="http://schemas.microsoft.com/office/drawing/2014/main" id="{00000000-0008-0000-0D00-0000CC010000}"/>
            </a:ext>
          </a:extLst>
        </xdr:cNvPr>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1" name="フローチャート : 判断 460">
          <a:extLst>
            <a:ext uri="{FF2B5EF4-FFF2-40B4-BE49-F238E27FC236}">
              <a16:creationId xmlns:a16="http://schemas.microsoft.com/office/drawing/2014/main" id="{00000000-0008-0000-0D00-0000CD010000}"/>
            </a:ext>
          </a:extLst>
        </xdr:cNvPr>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2" name="フローチャート : 判断 461">
          <a:extLst>
            <a:ext uri="{FF2B5EF4-FFF2-40B4-BE49-F238E27FC236}">
              <a16:creationId xmlns:a16="http://schemas.microsoft.com/office/drawing/2014/main" id="{00000000-0008-0000-0D00-0000CE010000}"/>
            </a:ext>
          </a:extLst>
        </xdr:cNvPr>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68" name="円/楕円 467">
          <a:extLst>
            <a:ext uri="{FF2B5EF4-FFF2-40B4-BE49-F238E27FC236}">
              <a16:creationId xmlns:a16="http://schemas.microsoft.com/office/drawing/2014/main" id="{00000000-0008-0000-0D00-0000D401000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69" name="n_1aveValue【児童館】&#10;有形固定資産減価償却率">
          <a:extLst>
            <a:ext uri="{FF2B5EF4-FFF2-40B4-BE49-F238E27FC236}">
              <a16:creationId xmlns:a16="http://schemas.microsoft.com/office/drawing/2014/main" id="{00000000-0008-0000-0D00-0000D5010000}"/>
            </a:ext>
          </a:extLst>
        </xdr:cNvPr>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0" name="n_1mainValue【児童館】&#10;有形固定資産減価償却率">
          <a:extLst>
            <a:ext uri="{FF2B5EF4-FFF2-40B4-BE49-F238E27FC236}">
              <a16:creationId xmlns:a16="http://schemas.microsoft.com/office/drawing/2014/main" id="{00000000-0008-0000-0D00-0000D6010000}"/>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a:extLst>
            <a:ext uri="{FF2B5EF4-FFF2-40B4-BE49-F238E27FC236}">
              <a16:creationId xmlns:a16="http://schemas.microsoft.com/office/drawing/2014/main" id="{00000000-0008-0000-0D00-0000D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a:extLst>
            <a:ext uri="{FF2B5EF4-FFF2-40B4-BE49-F238E27FC236}">
              <a16:creationId xmlns:a16="http://schemas.microsoft.com/office/drawing/2014/main" id="{00000000-0008-0000-0D00-0000D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a:extLst>
            <a:ext uri="{FF2B5EF4-FFF2-40B4-BE49-F238E27FC236}">
              <a16:creationId xmlns:a16="http://schemas.microsoft.com/office/drawing/2014/main" id="{00000000-0008-0000-0D00-0000D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a:extLst>
            <a:ext uri="{FF2B5EF4-FFF2-40B4-BE49-F238E27FC236}">
              <a16:creationId xmlns:a16="http://schemas.microsoft.com/office/drawing/2014/main" id="{00000000-0008-0000-0D00-0000E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83" name="直線コネクタ 482">
          <a:extLst>
            <a:ext uri="{FF2B5EF4-FFF2-40B4-BE49-F238E27FC236}">
              <a16:creationId xmlns:a16="http://schemas.microsoft.com/office/drawing/2014/main" id="{00000000-0008-0000-0D00-0000E3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D00-0000E4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485" name="直線コネクタ 484">
          <a:extLst>
            <a:ext uri="{FF2B5EF4-FFF2-40B4-BE49-F238E27FC236}">
              <a16:creationId xmlns:a16="http://schemas.microsoft.com/office/drawing/2014/main" id="{00000000-0008-0000-0D00-0000E501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486" name="テキスト ボックス 485">
          <a:extLst>
            <a:ext uri="{FF2B5EF4-FFF2-40B4-BE49-F238E27FC236}">
              <a16:creationId xmlns:a16="http://schemas.microsoft.com/office/drawing/2014/main" id="{00000000-0008-0000-0D00-0000E601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7" name="直線コネクタ 486">
          <a:extLst>
            <a:ext uri="{FF2B5EF4-FFF2-40B4-BE49-F238E27FC236}">
              <a16:creationId xmlns:a16="http://schemas.microsoft.com/office/drawing/2014/main" id="{00000000-0008-0000-0D00-0000E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8" name="テキスト ボックス 487">
          <a:extLst>
            <a:ext uri="{FF2B5EF4-FFF2-40B4-BE49-F238E27FC236}">
              <a16:creationId xmlns:a16="http://schemas.microsoft.com/office/drawing/2014/main" id="{00000000-0008-0000-0D00-0000E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489" name="直線コネクタ 488">
          <a:extLst>
            <a:ext uri="{FF2B5EF4-FFF2-40B4-BE49-F238E27FC236}">
              <a16:creationId xmlns:a16="http://schemas.microsoft.com/office/drawing/2014/main" id="{00000000-0008-0000-0D00-0000E901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D00-0000EA01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1" name="直線コネクタ 490">
          <a:extLst>
            <a:ext uri="{FF2B5EF4-FFF2-40B4-BE49-F238E27FC236}">
              <a16:creationId xmlns:a16="http://schemas.microsoft.com/office/drawing/2014/main" id="{00000000-0008-0000-0D00-0000EB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2" name="テキスト ボックス 491">
          <a:extLst>
            <a:ext uri="{FF2B5EF4-FFF2-40B4-BE49-F238E27FC236}">
              <a16:creationId xmlns:a16="http://schemas.microsoft.com/office/drawing/2014/main" id="{00000000-0008-0000-0D00-0000EC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493" name="直線コネクタ 492">
          <a:extLst>
            <a:ext uri="{FF2B5EF4-FFF2-40B4-BE49-F238E27FC236}">
              <a16:creationId xmlns:a16="http://schemas.microsoft.com/office/drawing/2014/main" id="{00000000-0008-0000-0D00-0000ED01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494" name="テキスト ボックス 493">
          <a:extLst>
            <a:ext uri="{FF2B5EF4-FFF2-40B4-BE49-F238E27FC236}">
              <a16:creationId xmlns:a16="http://schemas.microsoft.com/office/drawing/2014/main" id="{00000000-0008-0000-0D00-0000EE01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a:extLst>
            <a:ext uri="{FF2B5EF4-FFF2-40B4-BE49-F238E27FC236}">
              <a16:creationId xmlns:a16="http://schemas.microsoft.com/office/drawing/2014/main" id="{00000000-0008-0000-0D00-0000E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a:extLst>
            <a:ext uri="{FF2B5EF4-FFF2-40B4-BE49-F238E27FC236}">
              <a16:creationId xmlns:a16="http://schemas.microsoft.com/office/drawing/2014/main" id="{00000000-0008-0000-0D00-0000F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498" name="直線コネクタ 497">
          <a:extLst>
            <a:ext uri="{FF2B5EF4-FFF2-40B4-BE49-F238E27FC236}">
              <a16:creationId xmlns:a16="http://schemas.microsoft.com/office/drawing/2014/main" id="{00000000-0008-0000-0D00-0000F2010000}"/>
            </a:ext>
          </a:extLst>
        </xdr:cNvPr>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499" name="【児童館】&#10;一人当たり面積最小値テキスト">
          <a:extLst>
            <a:ext uri="{FF2B5EF4-FFF2-40B4-BE49-F238E27FC236}">
              <a16:creationId xmlns:a16="http://schemas.microsoft.com/office/drawing/2014/main" id="{00000000-0008-0000-0D00-0000F3010000}"/>
            </a:ext>
          </a:extLst>
        </xdr:cNvPr>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00" name="直線コネクタ 499">
          <a:extLst>
            <a:ext uri="{FF2B5EF4-FFF2-40B4-BE49-F238E27FC236}">
              <a16:creationId xmlns:a16="http://schemas.microsoft.com/office/drawing/2014/main" id="{00000000-0008-0000-0D00-0000F4010000}"/>
            </a:ext>
          </a:extLst>
        </xdr:cNvPr>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01" name="【児童館】&#10;一人当たり面積最大値テキスト">
          <a:extLst>
            <a:ext uri="{FF2B5EF4-FFF2-40B4-BE49-F238E27FC236}">
              <a16:creationId xmlns:a16="http://schemas.microsoft.com/office/drawing/2014/main" id="{00000000-0008-0000-0D00-0000F5010000}"/>
            </a:ext>
          </a:extLst>
        </xdr:cNvPr>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02" name="直線コネクタ 501">
          <a:extLst>
            <a:ext uri="{FF2B5EF4-FFF2-40B4-BE49-F238E27FC236}">
              <a16:creationId xmlns:a16="http://schemas.microsoft.com/office/drawing/2014/main" id="{00000000-0008-0000-0D00-0000F601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03" name="【児童館】&#10;一人当たり面積平均値テキスト">
          <a:extLst>
            <a:ext uri="{FF2B5EF4-FFF2-40B4-BE49-F238E27FC236}">
              <a16:creationId xmlns:a16="http://schemas.microsoft.com/office/drawing/2014/main" id="{00000000-0008-0000-0D00-0000F7010000}"/>
            </a:ext>
          </a:extLst>
        </xdr:cNvPr>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04" name="フローチャート : 判断 503">
          <a:extLst>
            <a:ext uri="{FF2B5EF4-FFF2-40B4-BE49-F238E27FC236}">
              <a16:creationId xmlns:a16="http://schemas.microsoft.com/office/drawing/2014/main" id="{00000000-0008-0000-0D00-0000F8010000}"/>
            </a:ext>
          </a:extLst>
        </xdr:cNvPr>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05" name="フローチャート : 判断 504">
          <a:extLst>
            <a:ext uri="{FF2B5EF4-FFF2-40B4-BE49-F238E27FC236}">
              <a16:creationId xmlns:a16="http://schemas.microsoft.com/office/drawing/2014/main" id="{00000000-0008-0000-0D00-0000F9010000}"/>
            </a:ext>
          </a:extLst>
        </xdr:cNvPr>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D00-0000F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D00-0000F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130175</xdr:rowOff>
    </xdr:from>
    <xdr:to>
      <xdr:col>31</xdr:col>
      <xdr:colOff>85725</xdr:colOff>
      <xdr:row>86</xdr:row>
      <xdr:rowOff>60325</xdr:rowOff>
    </xdr:to>
    <xdr:sp macro="" textlink="">
      <xdr:nvSpPr>
        <xdr:cNvPr id="511" name="円/楕円 510">
          <a:extLst>
            <a:ext uri="{FF2B5EF4-FFF2-40B4-BE49-F238E27FC236}">
              <a16:creationId xmlns:a16="http://schemas.microsoft.com/office/drawing/2014/main" id="{00000000-0008-0000-0D00-0000FF010000}"/>
            </a:ext>
          </a:extLst>
        </xdr:cNvPr>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12" name="n_1aveValue【児童館】&#10;一人当たり面積">
          <a:extLst>
            <a:ext uri="{FF2B5EF4-FFF2-40B4-BE49-F238E27FC236}">
              <a16:creationId xmlns:a16="http://schemas.microsoft.com/office/drawing/2014/main" id="{00000000-0008-0000-0D00-000000020000}"/>
            </a:ext>
          </a:extLst>
        </xdr:cNvPr>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51452</xdr:rowOff>
    </xdr:from>
    <xdr:ext cx="469744" cy="259045"/>
    <xdr:sp macro="" textlink="">
      <xdr:nvSpPr>
        <xdr:cNvPr id="513" name="n_1mainValue【児童館】&#10;一人当たり面積">
          <a:extLst>
            <a:ext uri="{FF2B5EF4-FFF2-40B4-BE49-F238E27FC236}">
              <a16:creationId xmlns:a16="http://schemas.microsoft.com/office/drawing/2014/main" id="{00000000-0008-0000-0D00-000001020000}"/>
            </a:ext>
          </a:extLst>
        </xdr:cNvPr>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a:extLst>
            <a:ext uri="{FF2B5EF4-FFF2-40B4-BE49-F238E27FC236}">
              <a16:creationId xmlns:a16="http://schemas.microsoft.com/office/drawing/2014/main" id="{00000000-0008-0000-0D00-00000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a:extLst>
            <a:ext uri="{FF2B5EF4-FFF2-40B4-BE49-F238E27FC236}">
              <a16:creationId xmlns:a16="http://schemas.microsoft.com/office/drawing/2014/main" id="{00000000-0008-0000-0D00-00000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a:extLst>
            <a:ext uri="{FF2B5EF4-FFF2-40B4-BE49-F238E27FC236}">
              <a16:creationId xmlns:a16="http://schemas.microsoft.com/office/drawing/2014/main" id="{00000000-0008-0000-0D00-00000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a:extLst>
            <a:ext uri="{FF2B5EF4-FFF2-40B4-BE49-F238E27FC236}">
              <a16:creationId xmlns:a16="http://schemas.microsoft.com/office/drawing/2014/main" id="{00000000-0008-0000-0D00-00000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a:extLst>
            <a:ext uri="{FF2B5EF4-FFF2-40B4-BE49-F238E27FC236}">
              <a16:creationId xmlns:a16="http://schemas.microsoft.com/office/drawing/2014/main" id="{00000000-0008-0000-0D00-00000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a:extLst>
            <a:ext uri="{FF2B5EF4-FFF2-40B4-BE49-F238E27FC236}">
              <a16:creationId xmlns:a16="http://schemas.microsoft.com/office/drawing/2014/main" id="{00000000-0008-0000-0D00-00000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a:extLst>
            <a:ext uri="{FF2B5EF4-FFF2-40B4-BE49-F238E27FC236}">
              <a16:creationId xmlns:a16="http://schemas.microsoft.com/office/drawing/2014/main" id="{00000000-0008-0000-0D00-00000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a:extLst>
            <a:ext uri="{FF2B5EF4-FFF2-40B4-BE49-F238E27FC236}">
              <a16:creationId xmlns:a16="http://schemas.microsoft.com/office/drawing/2014/main" id="{00000000-0008-0000-0D00-00000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00000000-0008-0000-0D00-00000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a:extLst>
            <a:ext uri="{FF2B5EF4-FFF2-40B4-BE49-F238E27FC236}">
              <a16:creationId xmlns:a16="http://schemas.microsoft.com/office/drawing/2014/main" id="{00000000-0008-0000-0D00-00000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a:extLst>
            <a:ext uri="{FF2B5EF4-FFF2-40B4-BE49-F238E27FC236}">
              <a16:creationId xmlns:a16="http://schemas.microsoft.com/office/drawing/2014/main" id="{00000000-0008-0000-0D00-00000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5" name="直線コネクタ 524">
          <a:extLst>
            <a:ext uri="{FF2B5EF4-FFF2-40B4-BE49-F238E27FC236}">
              <a16:creationId xmlns:a16="http://schemas.microsoft.com/office/drawing/2014/main" id="{00000000-0008-0000-0D00-00000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6" name="テキスト ボックス 525">
          <a:extLst>
            <a:ext uri="{FF2B5EF4-FFF2-40B4-BE49-F238E27FC236}">
              <a16:creationId xmlns:a16="http://schemas.microsoft.com/office/drawing/2014/main" id="{00000000-0008-0000-0D00-00000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7" name="直線コネクタ 526">
          <a:extLst>
            <a:ext uri="{FF2B5EF4-FFF2-40B4-BE49-F238E27FC236}">
              <a16:creationId xmlns:a16="http://schemas.microsoft.com/office/drawing/2014/main" id="{00000000-0008-0000-0D00-00000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8" name="テキスト ボックス 527">
          <a:extLst>
            <a:ext uri="{FF2B5EF4-FFF2-40B4-BE49-F238E27FC236}">
              <a16:creationId xmlns:a16="http://schemas.microsoft.com/office/drawing/2014/main" id="{00000000-0008-0000-0D00-00001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9" name="直線コネクタ 528">
          <a:extLst>
            <a:ext uri="{FF2B5EF4-FFF2-40B4-BE49-F238E27FC236}">
              <a16:creationId xmlns:a16="http://schemas.microsoft.com/office/drawing/2014/main" id="{00000000-0008-0000-0D00-00001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0" name="テキスト ボックス 529">
          <a:extLst>
            <a:ext uri="{FF2B5EF4-FFF2-40B4-BE49-F238E27FC236}">
              <a16:creationId xmlns:a16="http://schemas.microsoft.com/office/drawing/2014/main" id="{00000000-0008-0000-0D00-00001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1" name="直線コネクタ 530">
          <a:extLst>
            <a:ext uri="{FF2B5EF4-FFF2-40B4-BE49-F238E27FC236}">
              <a16:creationId xmlns:a16="http://schemas.microsoft.com/office/drawing/2014/main" id="{00000000-0008-0000-0D00-00001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3" name="直線コネクタ 532">
          <a:extLst>
            <a:ext uri="{FF2B5EF4-FFF2-40B4-BE49-F238E27FC236}">
              <a16:creationId xmlns:a16="http://schemas.microsoft.com/office/drawing/2014/main" id="{00000000-0008-0000-0D00-00001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a:extLst>
            <a:ext uri="{FF2B5EF4-FFF2-40B4-BE49-F238E27FC236}">
              <a16:creationId xmlns:a16="http://schemas.microsoft.com/office/drawing/2014/main" id="{00000000-0008-0000-0D00-00001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D00-000018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a:extLst>
            <a:ext uri="{FF2B5EF4-FFF2-40B4-BE49-F238E27FC236}">
              <a16:creationId xmlns:a16="http://schemas.microsoft.com/office/drawing/2014/main" id="{00000000-0008-0000-0D00-00001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38" name="直線コネクタ 537">
          <a:extLst>
            <a:ext uri="{FF2B5EF4-FFF2-40B4-BE49-F238E27FC236}">
              <a16:creationId xmlns:a16="http://schemas.microsoft.com/office/drawing/2014/main" id="{00000000-0008-0000-0D00-00001A020000}"/>
            </a:ext>
          </a:extLst>
        </xdr:cNvPr>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39" name="【公民館】&#10;有形固定資産減価償却率最小値テキスト">
          <a:extLst>
            <a:ext uri="{FF2B5EF4-FFF2-40B4-BE49-F238E27FC236}">
              <a16:creationId xmlns:a16="http://schemas.microsoft.com/office/drawing/2014/main" id="{00000000-0008-0000-0D00-00001B020000}"/>
            </a:ext>
          </a:extLst>
        </xdr:cNvPr>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0" name="直線コネクタ 539">
          <a:extLst>
            <a:ext uri="{FF2B5EF4-FFF2-40B4-BE49-F238E27FC236}">
              <a16:creationId xmlns:a16="http://schemas.microsoft.com/office/drawing/2014/main" id="{00000000-0008-0000-0D00-00001C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1" name="【公民館】&#10;有形固定資産減価償却率最大値テキスト">
          <a:extLst>
            <a:ext uri="{FF2B5EF4-FFF2-40B4-BE49-F238E27FC236}">
              <a16:creationId xmlns:a16="http://schemas.microsoft.com/office/drawing/2014/main" id="{00000000-0008-0000-0D00-00001D020000}"/>
            </a:ext>
          </a:extLst>
        </xdr:cNvPr>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2" name="直線コネクタ 541">
          <a:extLst>
            <a:ext uri="{FF2B5EF4-FFF2-40B4-BE49-F238E27FC236}">
              <a16:creationId xmlns:a16="http://schemas.microsoft.com/office/drawing/2014/main" id="{00000000-0008-0000-0D00-00001E020000}"/>
            </a:ext>
          </a:extLst>
        </xdr:cNvPr>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3" name="【公民館】&#10;有形固定資産減価償却率平均値テキスト">
          <a:extLst>
            <a:ext uri="{FF2B5EF4-FFF2-40B4-BE49-F238E27FC236}">
              <a16:creationId xmlns:a16="http://schemas.microsoft.com/office/drawing/2014/main" id="{00000000-0008-0000-0D00-00001F020000}"/>
            </a:ext>
          </a:extLst>
        </xdr:cNvPr>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4" name="フローチャート : 判断 543">
          <a:extLst>
            <a:ext uri="{FF2B5EF4-FFF2-40B4-BE49-F238E27FC236}">
              <a16:creationId xmlns:a16="http://schemas.microsoft.com/office/drawing/2014/main" id="{00000000-0008-0000-0D00-000020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5" name="フローチャート : 判断 544">
          <a:extLst>
            <a:ext uri="{FF2B5EF4-FFF2-40B4-BE49-F238E27FC236}">
              <a16:creationId xmlns:a16="http://schemas.microsoft.com/office/drawing/2014/main" id="{00000000-0008-0000-0D00-000021020000}"/>
            </a:ext>
          </a:extLst>
        </xdr:cNvPr>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D00-00002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D00-00002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D00-00002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120650</xdr:rowOff>
    </xdr:from>
    <xdr:to>
      <xdr:col>22</xdr:col>
      <xdr:colOff>415925</xdr:colOff>
      <xdr:row>102</xdr:row>
      <xdr:rowOff>50800</xdr:rowOff>
    </xdr:to>
    <xdr:sp macro="" textlink="">
      <xdr:nvSpPr>
        <xdr:cNvPr id="551" name="円/楕円 550">
          <a:extLst>
            <a:ext uri="{FF2B5EF4-FFF2-40B4-BE49-F238E27FC236}">
              <a16:creationId xmlns:a16="http://schemas.microsoft.com/office/drawing/2014/main" id="{00000000-0008-0000-0D00-000027020000}"/>
            </a:ext>
          </a:extLst>
        </xdr:cNvPr>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552" name="n_1aveValue【公民館】&#10;有形固定資産減価償却率">
          <a:extLst>
            <a:ext uri="{FF2B5EF4-FFF2-40B4-BE49-F238E27FC236}">
              <a16:creationId xmlns:a16="http://schemas.microsoft.com/office/drawing/2014/main" id="{00000000-0008-0000-0D00-000028020000}"/>
            </a:ext>
          </a:extLst>
        </xdr:cNvPr>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67327</xdr:rowOff>
    </xdr:from>
    <xdr:ext cx="405111" cy="259045"/>
    <xdr:sp macro="" textlink="">
      <xdr:nvSpPr>
        <xdr:cNvPr id="553" name="n_1mainValue【公民館】&#10;有形固定資産減価償却率">
          <a:extLst>
            <a:ext uri="{FF2B5EF4-FFF2-40B4-BE49-F238E27FC236}">
              <a16:creationId xmlns:a16="http://schemas.microsoft.com/office/drawing/2014/main" id="{00000000-0008-0000-0D00-000029020000}"/>
            </a:ext>
          </a:extLst>
        </xdr:cNvPr>
        <xdr:cNvSpPr txBox="1"/>
      </xdr:nvSpPr>
      <xdr:spPr>
        <a:xfrm>
          <a:off x="15266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a:extLst>
            <a:ext uri="{FF2B5EF4-FFF2-40B4-BE49-F238E27FC236}">
              <a16:creationId xmlns:a16="http://schemas.microsoft.com/office/drawing/2014/main" id="{00000000-0008-0000-0D00-00002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a:extLst>
            <a:ext uri="{FF2B5EF4-FFF2-40B4-BE49-F238E27FC236}">
              <a16:creationId xmlns:a16="http://schemas.microsoft.com/office/drawing/2014/main" id="{00000000-0008-0000-0D00-00002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a:extLst>
            <a:ext uri="{FF2B5EF4-FFF2-40B4-BE49-F238E27FC236}">
              <a16:creationId xmlns:a16="http://schemas.microsoft.com/office/drawing/2014/main" id="{00000000-0008-0000-0D00-00002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a:extLst>
            <a:ext uri="{FF2B5EF4-FFF2-40B4-BE49-F238E27FC236}">
              <a16:creationId xmlns:a16="http://schemas.microsoft.com/office/drawing/2014/main" id="{00000000-0008-0000-0D00-00002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a:extLst>
            <a:ext uri="{FF2B5EF4-FFF2-40B4-BE49-F238E27FC236}">
              <a16:creationId xmlns:a16="http://schemas.microsoft.com/office/drawing/2014/main" id="{00000000-0008-0000-0D00-00002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a:extLst>
            <a:ext uri="{FF2B5EF4-FFF2-40B4-BE49-F238E27FC236}">
              <a16:creationId xmlns:a16="http://schemas.microsoft.com/office/drawing/2014/main" id="{00000000-0008-0000-0D00-00002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00000000-0008-0000-0D00-00003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a:extLst>
            <a:ext uri="{FF2B5EF4-FFF2-40B4-BE49-F238E27FC236}">
              <a16:creationId xmlns:a16="http://schemas.microsoft.com/office/drawing/2014/main" id="{00000000-0008-0000-0D00-00003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D00-00003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a:extLst>
            <a:ext uri="{FF2B5EF4-FFF2-40B4-BE49-F238E27FC236}">
              <a16:creationId xmlns:a16="http://schemas.microsoft.com/office/drawing/2014/main" id="{00000000-0008-0000-0D00-00003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a:extLst>
            <a:ext uri="{FF2B5EF4-FFF2-40B4-BE49-F238E27FC236}">
              <a16:creationId xmlns:a16="http://schemas.microsoft.com/office/drawing/2014/main" id="{00000000-0008-0000-0D00-00003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a:extLst>
            <a:ext uri="{FF2B5EF4-FFF2-40B4-BE49-F238E27FC236}">
              <a16:creationId xmlns:a16="http://schemas.microsoft.com/office/drawing/2014/main" id="{00000000-0008-0000-0D00-00003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D00-00003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a:extLst>
            <a:ext uri="{FF2B5EF4-FFF2-40B4-BE49-F238E27FC236}">
              <a16:creationId xmlns:a16="http://schemas.microsoft.com/office/drawing/2014/main" id="{00000000-0008-0000-0D00-00003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a:extLst>
            <a:ext uri="{FF2B5EF4-FFF2-40B4-BE49-F238E27FC236}">
              <a16:creationId xmlns:a16="http://schemas.microsoft.com/office/drawing/2014/main" id="{00000000-0008-0000-0D00-00003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a:extLst>
            <a:ext uri="{FF2B5EF4-FFF2-40B4-BE49-F238E27FC236}">
              <a16:creationId xmlns:a16="http://schemas.microsoft.com/office/drawing/2014/main" id="{00000000-0008-0000-0D00-00003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a:extLst>
            <a:ext uri="{FF2B5EF4-FFF2-40B4-BE49-F238E27FC236}">
              <a16:creationId xmlns:a16="http://schemas.microsoft.com/office/drawing/2014/main" id="{00000000-0008-0000-0D00-00003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D00-00003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a:extLst>
            <a:ext uri="{FF2B5EF4-FFF2-40B4-BE49-F238E27FC236}">
              <a16:creationId xmlns:a16="http://schemas.microsoft.com/office/drawing/2014/main" id="{00000000-0008-0000-0D00-00003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D00-00004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a:extLst>
            <a:ext uri="{FF2B5EF4-FFF2-40B4-BE49-F238E27FC236}">
              <a16:creationId xmlns:a16="http://schemas.microsoft.com/office/drawing/2014/main" id="{00000000-0008-0000-0D00-00004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578" name="直線コネクタ 577">
          <a:extLst>
            <a:ext uri="{FF2B5EF4-FFF2-40B4-BE49-F238E27FC236}">
              <a16:creationId xmlns:a16="http://schemas.microsoft.com/office/drawing/2014/main" id="{00000000-0008-0000-0D00-000042020000}"/>
            </a:ext>
          </a:extLst>
        </xdr:cNvPr>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79" name="【公民館】&#10;一人当たり面積最小値テキスト">
          <a:extLst>
            <a:ext uri="{FF2B5EF4-FFF2-40B4-BE49-F238E27FC236}">
              <a16:creationId xmlns:a16="http://schemas.microsoft.com/office/drawing/2014/main" id="{00000000-0008-0000-0D00-000043020000}"/>
            </a:ext>
          </a:extLst>
        </xdr:cNvPr>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80" name="直線コネクタ 579">
          <a:extLst>
            <a:ext uri="{FF2B5EF4-FFF2-40B4-BE49-F238E27FC236}">
              <a16:creationId xmlns:a16="http://schemas.microsoft.com/office/drawing/2014/main" id="{00000000-0008-0000-0D00-000044020000}"/>
            </a:ext>
          </a:extLst>
        </xdr:cNvPr>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581" name="【公民館】&#10;一人当たり面積最大値テキスト">
          <a:extLst>
            <a:ext uri="{FF2B5EF4-FFF2-40B4-BE49-F238E27FC236}">
              <a16:creationId xmlns:a16="http://schemas.microsoft.com/office/drawing/2014/main" id="{00000000-0008-0000-0D00-000045020000}"/>
            </a:ext>
          </a:extLst>
        </xdr:cNvPr>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582" name="直線コネクタ 581">
          <a:extLst>
            <a:ext uri="{FF2B5EF4-FFF2-40B4-BE49-F238E27FC236}">
              <a16:creationId xmlns:a16="http://schemas.microsoft.com/office/drawing/2014/main" id="{00000000-0008-0000-0D00-000046020000}"/>
            </a:ext>
          </a:extLst>
        </xdr:cNvPr>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83" name="【公民館】&#10;一人当たり面積平均値テキスト">
          <a:extLst>
            <a:ext uri="{FF2B5EF4-FFF2-40B4-BE49-F238E27FC236}">
              <a16:creationId xmlns:a16="http://schemas.microsoft.com/office/drawing/2014/main" id="{00000000-0008-0000-0D00-000047020000}"/>
            </a:ext>
          </a:extLst>
        </xdr:cNvPr>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84" name="フローチャート : 判断 583">
          <a:extLst>
            <a:ext uri="{FF2B5EF4-FFF2-40B4-BE49-F238E27FC236}">
              <a16:creationId xmlns:a16="http://schemas.microsoft.com/office/drawing/2014/main" id="{00000000-0008-0000-0D00-000048020000}"/>
            </a:ext>
          </a:extLst>
        </xdr:cNvPr>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585" name="フローチャート : 判断 584">
          <a:extLst>
            <a:ext uri="{FF2B5EF4-FFF2-40B4-BE49-F238E27FC236}">
              <a16:creationId xmlns:a16="http://schemas.microsoft.com/office/drawing/2014/main" id="{00000000-0008-0000-0D00-000049020000}"/>
            </a:ext>
          </a:extLst>
        </xdr:cNvPr>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D00-00004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D00-00004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D00-00004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D00-00004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D00-00004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162561</xdr:rowOff>
    </xdr:from>
    <xdr:to>
      <xdr:col>31</xdr:col>
      <xdr:colOff>85725</xdr:colOff>
      <xdr:row>103</xdr:row>
      <xdr:rowOff>92711</xdr:rowOff>
    </xdr:to>
    <xdr:sp macro="" textlink="">
      <xdr:nvSpPr>
        <xdr:cNvPr id="591" name="円/楕円 590">
          <a:extLst>
            <a:ext uri="{FF2B5EF4-FFF2-40B4-BE49-F238E27FC236}">
              <a16:creationId xmlns:a16="http://schemas.microsoft.com/office/drawing/2014/main" id="{00000000-0008-0000-0D00-00004F020000}"/>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592" name="n_1aveValue【公民館】&#10;一人当たり面積">
          <a:extLst>
            <a:ext uri="{FF2B5EF4-FFF2-40B4-BE49-F238E27FC236}">
              <a16:creationId xmlns:a16="http://schemas.microsoft.com/office/drawing/2014/main" id="{00000000-0008-0000-0D00-000050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109238</xdr:rowOff>
    </xdr:from>
    <xdr:ext cx="469744" cy="259045"/>
    <xdr:sp macro="" textlink="">
      <xdr:nvSpPr>
        <xdr:cNvPr id="593" name="n_1mainValue【公民館】&#10;一人当たり面積">
          <a:extLst>
            <a:ext uri="{FF2B5EF4-FFF2-40B4-BE49-F238E27FC236}">
              <a16:creationId xmlns:a16="http://schemas.microsoft.com/office/drawing/2014/main" id="{00000000-0008-0000-0D00-000051020000}"/>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a:extLst>
            <a:ext uri="{FF2B5EF4-FFF2-40B4-BE49-F238E27FC236}">
              <a16:creationId xmlns:a16="http://schemas.microsoft.com/office/drawing/2014/main" id="{00000000-0008-0000-0D00-00005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a:extLst>
            <a:ext uri="{FF2B5EF4-FFF2-40B4-BE49-F238E27FC236}">
              <a16:creationId xmlns:a16="http://schemas.microsoft.com/office/drawing/2014/main" id="{00000000-0008-0000-0D00-00005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a:extLst>
            <a:ext uri="{FF2B5EF4-FFF2-40B4-BE49-F238E27FC236}">
              <a16:creationId xmlns:a16="http://schemas.microsoft.com/office/drawing/2014/main" id="{00000000-0008-0000-0D00-00005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有形固定資産減価償却率はほとんどの項目において類似団体より低い水準にあるものの、児童館については、供用開始から約</a:t>
          </a:r>
          <a:r>
            <a:rPr kumimoji="1" lang="en-US" altLang="ja-JP" sz="1300">
              <a:latin typeface="ＭＳ Ｐゴシック"/>
            </a:rPr>
            <a:t>50</a:t>
          </a:r>
          <a:r>
            <a:rPr kumimoji="1" lang="ja-JP" altLang="en-US" sz="1300">
              <a:latin typeface="ＭＳ Ｐゴシック"/>
            </a:rPr>
            <a:t>年経過し、減価償却率が非常に高い。現在は入所児童が無く休憩しているが、今後、児童数の推移や利用希望数などにより、廃止（除却）を検討することになる。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E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E00-00004A000000}"/>
            </a:ext>
          </a:extLst>
        </xdr:cNvPr>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E00-00004C000000}"/>
            </a:ext>
          </a:extLst>
        </xdr:cNvPr>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E00-00004E000000}"/>
            </a:ext>
          </a:extLst>
        </xdr:cNvPr>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a:extLst>
            <a:ext uri="{FF2B5EF4-FFF2-40B4-BE49-F238E27FC236}">
              <a16:creationId xmlns:a16="http://schemas.microsoft.com/office/drawing/2014/main" id="{00000000-0008-0000-0E00-00004F000000}"/>
            </a:ext>
          </a:extLst>
        </xdr:cNvPr>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a:extLst>
            <a:ext uri="{FF2B5EF4-FFF2-40B4-BE49-F238E27FC236}">
              <a16:creationId xmlns:a16="http://schemas.microsoft.com/office/drawing/2014/main" id="{00000000-0008-0000-0E00-000050000000}"/>
            </a:ext>
          </a:extLst>
        </xdr:cNvPr>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E00-000051000000}"/>
            </a:ext>
          </a:extLst>
        </xdr:cNvPr>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90170</xdr:rowOff>
    </xdr:from>
    <xdr:to>
      <xdr:col>5</xdr:col>
      <xdr:colOff>409575</xdr:colOff>
      <xdr:row>56</xdr:row>
      <xdr:rowOff>20320</xdr:rowOff>
    </xdr:to>
    <xdr:sp macro="" textlink="">
      <xdr:nvSpPr>
        <xdr:cNvPr id="87" name="円/楕円 86">
          <a:extLst>
            <a:ext uri="{FF2B5EF4-FFF2-40B4-BE49-F238E27FC236}">
              <a16:creationId xmlns:a16="http://schemas.microsoft.com/office/drawing/2014/main" id="{00000000-0008-0000-0E00-000057000000}"/>
            </a:ext>
          </a:extLst>
        </xdr:cNvPr>
        <xdr:cNvSpPr/>
      </xdr:nvSpPr>
      <xdr:spPr>
        <a:xfrm>
          <a:off x="3746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36847</xdr:rowOff>
    </xdr:from>
    <xdr:ext cx="405111" cy="259045"/>
    <xdr:sp macro="" textlink="">
      <xdr:nvSpPr>
        <xdr:cNvPr id="88" name="n_1mainValue【体育館・プール】&#10;有形固定資産減価償却率">
          <a:extLst>
            <a:ext uri="{FF2B5EF4-FFF2-40B4-BE49-F238E27FC236}">
              <a16:creationId xmlns:a16="http://schemas.microsoft.com/office/drawing/2014/main" id="{00000000-0008-0000-0E00-000058000000}"/>
            </a:ext>
          </a:extLst>
        </xdr:cNvPr>
        <xdr:cNvSpPr txBox="1"/>
      </xdr:nvSpPr>
      <xdr:spPr>
        <a:xfrm>
          <a:off x="3582043"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a:extLst>
            <a:ext uri="{FF2B5EF4-FFF2-40B4-BE49-F238E27FC236}">
              <a16:creationId xmlns:a16="http://schemas.microsoft.com/office/drawing/2014/main" id="{00000000-0008-0000-0E00-00006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11" name="【体育館・プール】&#10;一人当たり面積最小値テキスト">
          <a:extLst>
            <a:ext uri="{FF2B5EF4-FFF2-40B4-BE49-F238E27FC236}">
              <a16:creationId xmlns:a16="http://schemas.microsoft.com/office/drawing/2014/main" id="{00000000-0008-0000-0E00-00006F000000}"/>
            </a:ext>
          </a:extLst>
        </xdr:cNvPr>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13" name="【体育館・プール】&#10;一人当たり面積最大値テキスト">
          <a:extLst>
            <a:ext uri="{FF2B5EF4-FFF2-40B4-BE49-F238E27FC236}">
              <a16:creationId xmlns:a16="http://schemas.microsoft.com/office/drawing/2014/main" id="{00000000-0008-0000-0E00-000071000000}"/>
            </a:ext>
          </a:extLst>
        </xdr:cNvPr>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15" name="【体育館・プール】&#10;一人当たり面積平均値テキスト">
          <a:extLst>
            <a:ext uri="{FF2B5EF4-FFF2-40B4-BE49-F238E27FC236}">
              <a16:creationId xmlns:a16="http://schemas.microsoft.com/office/drawing/2014/main" id="{00000000-0008-0000-0E00-000073000000}"/>
            </a:ext>
          </a:extLst>
        </xdr:cNvPr>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16" name="フローチャート : 判断 115">
          <a:extLst>
            <a:ext uri="{FF2B5EF4-FFF2-40B4-BE49-F238E27FC236}">
              <a16:creationId xmlns:a16="http://schemas.microsoft.com/office/drawing/2014/main" id="{00000000-0008-0000-0E00-000074000000}"/>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17" name="フローチャート : 判断 116">
          <a:extLst>
            <a:ext uri="{FF2B5EF4-FFF2-40B4-BE49-F238E27FC236}">
              <a16:creationId xmlns:a16="http://schemas.microsoft.com/office/drawing/2014/main" id="{00000000-0008-0000-0E00-000075000000}"/>
            </a:ext>
          </a:extLst>
        </xdr:cNvPr>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18" name="n_1aveValue【体育館・プール】&#10;一人当たり面積">
          <a:extLst>
            <a:ext uri="{FF2B5EF4-FFF2-40B4-BE49-F238E27FC236}">
              <a16:creationId xmlns:a16="http://schemas.microsoft.com/office/drawing/2014/main" id="{00000000-0008-0000-0E00-000076000000}"/>
            </a:ext>
          </a:extLst>
        </xdr:cNvPr>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49784</xdr:rowOff>
    </xdr:from>
    <xdr:to>
      <xdr:col>14</xdr:col>
      <xdr:colOff>79375</xdr:colOff>
      <xdr:row>58</xdr:row>
      <xdr:rowOff>151384</xdr:rowOff>
    </xdr:to>
    <xdr:sp macro="" textlink="">
      <xdr:nvSpPr>
        <xdr:cNvPr id="124" name="円/楕円 123">
          <a:extLst>
            <a:ext uri="{FF2B5EF4-FFF2-40B4-BE49-F238E27FC236}">
              <a16:creationId xmlns:a16="http://schemas.microsoft.com/office/drawing/2014/main" id="{00000000-0008-0000-0E00-00007C000000}"/>
            </a:ext>
          </a:extLst>
        </xdr:cNvPr>
        <xdr:cNvSpPr/>
      </xdr:nvSpPr>
      <xdr:spPr>
        <a:xfrm>
          <a:off x="9588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142511</xdr:rowOff>
    </xdr:from>
    <xdr:ext cx="469744" cy="259045"/>
    <xdr:sp macro="" textlink="">
      <xdr:nvSpPr>
        <xdr:cNvPr id="125" name="n_1mainValue【体育館・プール】&#10;一人当たり面積">
          <a:extLst>
            <a:ext uri="{FF2B5EF4-FFF2-40B4-BE49-F238E27FC236}">
              <a16:creationId xmlns:a16="http://schemas.microsoft.com/office/drawing/2014/main" id="{00000000-0008-0000-0E00-00007D000000}"/>
            </a:ext>
          </a:extLst>
        </xdr:cNvPr>
        <xdr:cNvSpPr txBox="1"/>
      </xdr:nvSpPr>
      <xdr:spPr>
        <a:xfrm>
          <a:off x="9391727" y="10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a:extLst>
            <a:ext uri="{FF2B5EF4-FFF2-40B4-BE49-F238E27FC236}">
              <a16:creationId xmlns:a16="http://schemas.microsoft.com/office/drawing/2014/main" id="{00000000-0008-0000-0E00-00009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149" name="【福祉施設】&#10;有形固定資産減価償却率最小値テキスト">
          <a:extLst>
            <a:ext uri="{FF2B5EF4-FFF2-40B4-BE49-F238E27FC236}">
              <a16:creationId xmlns:a16="http://schemas.microsoft.com/office/drawing/2014/main" id="{00000000-0008-0000-0E00-000095000000}"/>
            </a:ext>
          </a:extLst>
        </xdr:cNvPr>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1" name="【福祉施設】&#10;有形固定資産減価償却率最大値テキスト">
          <a:extLst>
            <a:ext uri="{FF2B5EF4-FFF2-40B4-BE49-F238E27FC236}">
              <a16:creationId xmlns:a16="http://schemas.microsoft.com/office/drawing/2014/main" id="{00000000-0008-0000-0E00-000097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153" name="【福祉施設】&#10;有形固定資産減価償却率平均値テキスト">
          <a:extLst>
            <a:ext uri="{FF2B5EF4-FFF2-40B4-BE49-F238E27FC236}">
              <a16:creationId xmlns:a16="http://schemas.microsoft.com/office/drawing/2014/main" id="{00000000-0008-0000-0E00-000099000000}"/>
            </a:ext>
          </a:extLst>
        </xdr:cNvPr>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154" name="フローチャート : 判断 153">
          <a:extLst>
            <a:ext uri="{FF2B5EF4-FFF2-40B4-BE49-F238E27FC236}">
              <a16:creationId xmlns:a16="http://schemas.microsoft.com/office/drawing/2014/main" id="{00000000-0008-0000-0E00-00009A000000}"/>
            </a:ext>
          </a:extLst>
        </xdr:cNvPr>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155" name="フローチャート : 判断 154">
          <a:extLst>
            <a:ext uri="{FF2B5EF4-FFF2-40B4-BE49-F238E27FC236}">
              <a16:creationId xmlns:a16="http://schemas.microsoft.com/office/drawing/2014/main" id="{00000000-0008-0000-0E00-00009B000000}"/>
            </a:ext>
          </a:extLst>
        </xdr:cNvPr>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156" name="n_1aveValue【福祉施設】&#10;有形固定資産減価償却率">
          <a:extLst>
            <a:ext uri="{FF2B5EF4-FFF2-40B4-BE49-F238E27FC236}">
              <a16:creationId xmlns:a16="http://schemas.microsoft.com/office/drawing/2014/main" id="{00000000-0008-0000-0E00-00009C000000}"/>
            </a:ext>
          </a:extLst>
        </xdr:cNvPr>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110744</xdr:rowOff>
    </xdr:from>
    <xdr:to>
      <xdr:col>5</xdr:col>
      <xdr:colOff>409575</xdr:colOff>
      <xdr:row>85</xdr:row>
      <xdr:rowOff>40894</xdr:rowOff>
    </xdr:to>
    <xdr:sp macro="" textlink="">
      <xdr:nvSpPr>
        <xdr:cNvPr id="162" name="円/楕円 161">
          <a:extLst>
            <a:ext uri="{FF2B5EF4-FFF2-40B4-BE49-F238E27FC236}">
              <a16:creationId xmlns:a16="http://schemas.microsoft.com/office/drawing/2014/main" id="{00000000-0008-0000-0E00-0000A2000000}"/>
            </a:ext>
          </a:extLst>
        </xdr:cNvPr>
        <xdr:cNvSpPr/>
      </xdr:nvSpPr>
      <xdr:spPr>
        <a:xfrm>
          <a:off x="3746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32021</xdr:rowOff>
    </xdr:from>
    <xdr:ext cx="405111" cy="259045"/>
    <xdr:sp macro="" textlink="">
      <xdr:nvSpPr>
        <xdr:cNvPr id="163" name="n_1mainValue【福祉施設】&#10;有形固定資産減価償却率">
          <a:extLst>
            <a:ext uri="{FF2B5EF4-FFF2-40B4-BE49-F238E27FC236}">
              <a16:creationId xmlns:a16="http://schemas.microsoft.com/office/drawing/2014/main" id="{00000000-0008-0000-0E00-0000A3000000}"/>
            </a:ext>
          </a:extLst>
        </xdr:cNvPr>
        <xdr:cNvSpPr txBox="1"/>
      </xdr:nvSpPr>
      <xdr:spPr>
        <a:xfrm>
          <a:off x="3582043"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2" name="【福祉施設】&#10;一人当たり面積グラフ枠">
          <a:extLst>
            <a:ext uri="{FF2B5EF4-FFF2-40B4-BE49-F238E27FC236}">
              <a16:creationId xmlns:a16="http://schemas.microsoft.com/office/drawing/2014/main" id="{00000000-0008-0000-0E00-0000B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184" name="【福祉施設】&#10;一人当たり面積最小値テキスト">
          <a:extLst>
            <a:ext uri="{FF2B5EF4-FFF2-40B4-BE49-F238E27FC236}">
              <a16:creationId xmlns:a16="http://schemas.microsoft.com/office/drawing/2014/main" id="{00000000-0008-0000-0E00-0000B8000000}"/>
            </a:ext>
          </a:extLst>
        </xdr:cNvPr>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186" name="【福祉施設】&#10;一人当たり面積最大値テキスト">
          <a:extLst>
            <a:ext uri="{FF2B5EF4-FFF2-40B4-BE49-F238E27FC236}">
              <a16:creationId xmlns:a16="http://schemas.microsoft.com/office/drawing/2014/main" id="{00000000-0008-0000-0E00-0000BA000000}"/>
            </a:ext>
          </a:extLst>
        </xdr:cNvPr>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188" name="【福祉施設】&#10;一人当たり面積平均値テキスト">
          <a:extLst>
            <a:ext uri="{FF2B5EF4-FFF2-40B4-BE49-F238E27FC236}">
              <a16:creationId xmlns:a16="http://schemas.microsoft.com/office/drawing/2014/main" id="{00000000-0008-0000-0E00-0000BC000000}"/>
            </a:ext>
          </a:extLst>
        </xdr:cNvPr>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189" name="フローチャート : 判断 188">
          <a:extLst>
            <a:ext uri="{FF2B5EF4-FFF2-40B4-BE49-F238E27FC236}">
              <a16:creationId xmlns:a16="http://schemas.microsoft.com/office/drawing/2014/main" id="{00000000-0008-0000-0E00-0000BD000000}"/>
            </a:ext>
          </a:extLst>
        </xdr:cNvPr>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190" name="フローチャート : 判断 189">
          <a:extLst>
            <a:ext uri="{FF2B5EF4-FFF2-40B4-BE49-F238E27FC236}">
              <a16:creationId xmlns:a16="http://schemas.microsoft.com/office/drawing/2014/main" id="{00000000-0008-0000-0E00-0000BE000000}"/>
            </a:ext>
          </a:extLst>
        </xdr:cNvPr>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191" name="n_1aveValue【福祉施設】&#10;一人当たり面積">
          <a:extLst>
            <a:ext uri="{FF2B5EF4-FFF2-40B4-BE49-F238E27FC236}">
              <a16:creationId xmlns:a16="http://schemas.microsoft.com/office/drawing/2014/main" id="{00000000-0008-0000-0E00-0000BF000000}"/>
            </a:ext>
          </a:extLst>
        </xdr:cNvPr>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44450</xdr:rowOff>
    </xdr:from>
    <xdr:to>
      <xdr:col>14</xdr:col>
      <xdr:colOff>79375</xdr:colOff>
      <xdr:row>79</xdr:row>
      <xdr:rowOff>146050</xdr:rowOff>
    </xdr:to>
    <xdr:sp macro="" textlink="">
      <xdr:nvSpPr>
        <xdr:cNvPr id="197" name="円/楕円 196">
          <a:extLst>
            <a:ext uri="{FF2B5EF4-FFF2-40B4-BE49-F238E27FC236}">
              <a16:creationId xmlns:a16="http://schemas.microsoft.com/office/drawing/2014/main" id="{00000000-0008-0000-0E00-0000C5000000}"/>
            </a:ext>
          </a:extLst>
        </xdr:cNvPr>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137177</xdr:rowOff>
    </xdr:from>
    <xdr:ext cx="469744" cy="259045"/>
    <xdr:sp macro="" textlink="">
      <xdr:nvSpPr>
        <xdr:cNvPr id="198" name="n_1mainValue【福祉施設】&#10;一人当たり面積">
          <a:extLst>
            <a:ext uri="{FF2B5EF4-FFF2-40B4-BE49-F238E27FC236}">
              <a16:creationId xmlns:a16="http://schemas.microsoft.com/office/drawing/2014/main" id="{00000000-0008-0000-0E00-0000C6000000}"/>
            </a:ext>
          </a:extLst>
        </xdr:cNvPr>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a:extLst>
            <a:ext uri="{FF2B5EF4-FFF2-40B4-BE49-F238E27FC236}">
              <a16:creationId xmlns:a16="http://schemas.microsoft.com/office/drawing/2014/main" id="{00000000-0008-0000-0E00-0000DE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106</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4634865" y="17194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4" name="【市民会館】&#10;有形固定資産減価償却率最小値テキスト">
          <a:extLst>
            <a:ext uri="{FF2B5EF4-FFF2-40B4-BE49-F238E27FC236}">
              <a16:creationId xmlns:a16="http://schemas.microsoft.com/office/drawing/2014/main" id="{00000000-0008-0000-0E00-0000E0000000}"/>
            </a:ext>
          </a:extLst>
        </xdr:cNvPr>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26" name="【市民会館】&#10;有形固定資産減価償却率最大値テキスト">
          <a:extLst>
            <a:ext uri="{FF2B5EF4-FFF2-40B4-BE49-F238E27FC236}">
              <a16:creationId xmlns:a16="http://schemas.microsoft.com/office/drawing/2014/main" id="{00000000-0008-0000-0E00-0000E2000000}"/>
            </a:ext>
          </a:extLst>
        </xdr:cNvPr>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163847</xdr:rowOff>
    </xdr:from>
    <xdr:ext cx="405111" cy="259045"/>
    <xdr:sp macro="" textlink="">
      <xdr:nvSpPr>
        <xdr:cNvPr id="228" name="【市民会館】&#10;有形固定資産減価償却率平均値テキスト">
          <a:extLst>
            <a:ext uri="{FF2B5EF4-FFF2-40B4-BE49-F238E27FC236}">
              <a16:creationId xmlns:a16="http://schemas.microsoft.com/office/drawing/2014/main" id="{00000000-0008-0000-0E00-0000E4000000}"/>
            </a:ext>
          </a:extLst>
        </xdr:cNvPr>
        <xdr:cNvSpPr txBox="1"/>
      </xdr:nvSpPr>
      <xdr:spPr>
        <a:xfrm>
          <a:off x="4724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29" name="フローチャート : 判断 228">
          <a:extLst>
            <a:ext uri="{FF2B5EF4-FFF2-40B4-BE49-F238E27FC236}">
              <a16:creationId xmlns:a16="http://schemas.microsoft.com/office/drawing/2014/main" id="{00000000-0008-0000-0E00-0000E500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30" name="フローチャート : 判断 229">
          <a:extLst>
            <a:ext uri="{FF2B5EF4-FFF2-40B4-BE49-F238E27FC236}">
              <a16:creationId xmlns:a16="http://schemas.microsoft.com/office/drawing/2014/main" id="{00000000-0008-0000-0E00-0000E600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E00-0000E7000000}"/>
            </a:ext>
          </a:extLst>
        </xdr:cNvPr>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52070</xdr:rowOff>
    </xdr:from>
    <xdr:to>
      <xdr:col>5</xdr:col>
      <xdr:colOff>409575</xdr:colOff>
      <xdr:row>107</xdr:row>
      <xdr:rowOff>153670</xdr:rowOff>
    </xdr:to>
    <xdr:sp macro="" textlink="">
      <xdr:nvSpPr>
        <xdr:cNvPr id="237" name="円/楕円 236">
          <a:extLst>
            <a:ext uri="{FF2B5EF4-FFF2-40B4-BE49-F238E27FC236}">
              <a16:creationId xmlns:a16="http://schemas.microsoft.com/office/drawing/2014/main" id="{00000000-0008-0000-0E00-0000ED000000}"/>
            </a:ext>
          </a:extLst>
        </xdr:cNvPr>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144797</xdr:rowOff>
    </xdr:from>
    <xdr:ext cx="405111" cy="259045"/>
    <xdr:sp macro="" textlink="">
      <xdr:nvSpPr>
        <xdr:cNvPr id="238" name="n_1mainValue【市民会館】&#10;有形固定資産減価償却率">
          <a:extLst>
            <a:ext uri="{FF2B5EF4-FFF2-40B4-BE49-F238E27FC236}">
              <a16:creationId xmlns:a16="http://schemas.microsoft.com/office/drawing/2014/main" id="{00000000-0008-0000-0E00-0000EE000000}"/>
            </a:ext>
          </a:extLst>
        </xdr:cNvPr>
        <xdr:cNvSpPr txBox="1"/>
      </xdr:nvSpPr>
      <xdr:spPr>
        <a:xfrm>
          <a:off x="3582043"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1" name="【市民会館】&#10;一人当たり面積グラフ枠">
          <a:extLst>
            <a:ext uri="{FF2B5EF4-FFF2-40B4-BE49-F238E27FC236}">
              <a16:creationId xmlns:a16="http://schemas.microsoft.com/office/drawing/2014/main" id="{00000000-0008-0000-0E00-00000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63" name="【市民会館】&#10;一人当たり面積最小値テキスト">
          <a:extLst>
            <a:ext uri="{FF2B5EF4-FFF2-40B4-BE49-F238E27FC236}">
              <a16:creationId xmlns:a16="http://schemas.microsoft.com/office/drawing/2014/main" id="{00000000-0008-0000-0E00-000007010000}"/>
            </a:ext>
          </a:extLst>
        </xdr:cNvPr>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65" name="【市民会館】&#10;一人当たり面積最大値テキスト">
          <a:extLst>
            <a:ext uri="{FF2B5EF4-FFF2-40B4-BE49-F238E27FC236}">
              <a16:creationId xmlns:a16="http://schemas.microsoft.com/office/drawing/2014/main" id="{00000000-0008-0000-0E00-000009010000}"/>
            </a:ext>
          </a:extLst>
        </xdr:cNvPr>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67" name="【市民会館】&#10;一人当たり面積平均値テキスト">
          <a:extLst>
            <a:ext uri="{FF2B5EF4-FFF2-40B4-BE49-F238E27FC236}">
              <a16:creationId xmlns:a16="http://schemas.microsoft.com/office/drawing/2014/main" id="{00000000-0008-0000-0E00-00000B010000}"/>
            </a:ext>
          </a:extLst>
        </xdr:cNvPr>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68" name="フローチャート : 判断 267">
          <a:extLst>
            <a:ext uri="{FF2B5EF4-FFF2-40B4-BE49-F238E27FC236}">
              <a16:creationId xmlns:a16="http://schemas.microsoft.com/office/drawing/2014/main" id="{00000000-0008-0000-0E00-00000C010000}"/>
            </a:ext>
          </a:extLst>
        </xdr:cNvPr>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69" name="フローチャート : 判断 268">
          <a:extLst>
            <a:ext uri="{FF2B5EF4-FFF2-40B4-BE49-F238E27FC236}">
              <a16:creationId xmlns:a16="http://schemas.microsoft.com/office/drawing/2014/main" id="{00000000-0008-0000-0E00-00000D010000}"/>
            </a:ext>
          </a:extLst>
        </xdr:cNvPr>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70" name="n_1aveValue【市民会館】&#10;一人当たり面積">
          <a:extLst>
            <a:ext uri="{FF2B5EF4-FFF2-40B4-BE49-F238E27FC236}">
              <a16:creationId xmlns:a16="http://schemas.microsoft.com/office/drawing/2014/main" id="{00000000-0008-0000-0E00-00000E010000}"/>
            </a:ext>
          </a:extLst>
        </xdr:cNvPr>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166370</xdr:rowOff>
    </xdr:from>
    <xdr:to>
      <xdr:col>14</xdr:col>
      <xdr:colOff>79375</xdr:colOff>
      <xdr:row>106</xdr:row>
      <xdr:rowOff>96520</xdr:rowOff>
    </xdr:to>
    <xdr:sp macro="" textlink="">
      <xdr:nvSpPr>
        <xdr:cNvPr id="276" name="円/楕円 275">
          <a:extLst>
            <a:ext uri="{FF2B5EF4-FFF2-40B4-BE49-F238E27FC236}">
              <a16:creationId xmlns:a16="http://schemas.microsoft.com/office/drawing/2014/main" id="{00000000-0008-0000-0E00-000014010000}"/>
            </a:ext>
          </a:extLst>
        </xdr:cNvPr>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87647</xdr:rowOff>
    </xdr:from>
    <xdr:ext cx="469744" cy="259045"/>
    <xdr:sp macro="" textlink="">
      <xdr:nvSpPr>
        <xdr:cNvPr id="277" name="n_1mainValue【市民会館】&#10;一人当たり面積">
          <a:extLst>
            <a:ext uri="{FF2B5EF4-FFF2-40B4-BE49-F238E27FC236}">
              <a16:creationId xmlns:a16="http://schemas.microsoft.com/office/drawing/2014/main" id="{00000000-0008-0000-0E00-000015010000}"/>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保健センター・保健所】&#10;有形固定資産減価償却率グラフ枠">
          <a:extLst>
            <a:ext uri="{FF2B5EF4-FFF2-40B4-BE49-F238E27FC236}">
              <a16:creationId xmlns:a16="http://schemas.microsoft.com/office/drawing/2014/main" id="{00000000-0008-0000-0E00-00003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106135</xdr:rowOff>
    </xdr:from>
    <xdr:to>
      <xdr:col>23</xdr:col>
      <xdr:colOff>516889</xdr:colOff>
      <xdr:row>62</xdr:row>
      <xdr:rowOff>62049</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6318864" y="9535885"/>
          <a:ext cx="0" cy="115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65876</xdr:rowOff>
    </xdr:from>
    <xdr:ext cx="405111" cy="259045"/>
    <xdr:sp macro="" textlink="">
      <xdr:nvSpPr>
        <xdr:cNvPr id="317" name="【保健センター・保健所】&#10;有形固定資産減価償却率最小値テキスト">
          <a:extLst>
            <a:ext uri="{FF2B5EF4-FFF2-40B4-BE49-F238E27FC236}">
              <a16:creationId xmlns:a16="http://schemas.microsoft.com/office/drawing/2014/main" id="{00000000-0008-0000-0E00-00003D010000}"/>
            </a:ext>
          </a:extLst>
        </xdr:cNvPr>
        <xdr:cNvSpPr txBox="1"/>
      </xdr:nvSpPr>
      <xdr:spPr>
        <a:xfrm>
          <a:off x="16408400" y="1069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62</xdr:row>
      <xdr:rowOff>62049</xdr:rowOff>
    </xdr:from>
    <xdr:to>
      <xdr:col>23</xdr:col>
      <xdr:colOff>606425</xdr:colOff>
      <xdr:row>62</xdr:row>
      <xdr:rowOff>62049</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6230600" y="10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52812</xdr:rowOff>
    </xdr:from>
    <xdr:ext cx="405111" cy="259045"/>
    <xdr:sp macro="" textlink="">
      <xdr:nvSpPr>
        <xdr:cNvPr id="319" name="【保健センター・保健所】&#10;有形固定資産減価償却率最大値テキスト">
          <a:extLst>
            <a:ext uri="{FF2B5EF4-FFF2-40B4-BE49-F238E27FC236}">
              <a16:creationId xmlns:a16="http://schemas.microsoft.com/office/drawing/2014/main" id="{00000000-0008-0000-0E00-00003F010000}"/>
            </a:ext>
          </a:extLst>
        </xdr:cNvPr>
        <xdr:cNvSpPr txBox="1"/>
      </xdr:nvSpPr>
      <xdr:spPr>
        <a:xfrm>
          <a:off x="16408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106135</xdr:rowOff>
    </xdr:from>
    <xdr:to>
      <xdr:col>23</xdr:col>
      <xdr:colOff>606425</xdr:colOff>
      <xdr:row>55</xdr:row>
      <xdr:rowOff>106135</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68053</xdr:rowOff>
    </xdr:from>
    <xdr:ext cx="405111" cy="259045"/>
    <xdr:sp macro="" textlink="">
      <xdr:nvSpPr>
        <xdr:cNvPr id="321" name="【保健センター・保健所】&#10;有形固定資産減価償却率平均値テキスト">
          <a:extLst>
            <a:ext uri="{FF2B5EF4-FFF2-40B4-BE49-F238E27FC236}">
              <a16:creationId xmlns:a16="http://schemas.microsoft.com/office/drawing/2014/main" id="{00000000-0008-0000-0E00-000041010000}"/>
            </a:ext>
          </a:extLst>
        </xdr:cNvPr>
        <xdr:cNvSpPr txBox="1"/>
      </xdr:nvSpPr>
      <xdr:spPr>
        <a:xfrm>
          <a:off x="164084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89626</xdr:rowOff>
    </xdr:from>
    <xdr:to>
      <xdr:col>23</xdr:col>
      <xdr:colOff>568325</xdr:colOff>
      <xdr:row>61</xdr:row>
      <xdr:rowOff>19776</xdr:rowOff>
    </xdr:to>
    <xdr:sp macro="" textlink="">
      <xdr:nvSpPr>
        <xdr:cNvPr id="322" name="フローチャート : 判断 321">
          <a:extLst>
            <a:ext uri="{FF2B5EF4-FFF2-40B4-BE49-F238E27FC236}">
              <a16:creationId xmlns:a16="http://schemas.microsoft.com/office/drawing/2014/main" id="{00000000-0008-0000-0E00-000042010000}"/>
            </a:ext>
          </a:extLst>
        </xdr:cNvPr>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19413</xdr:rowOff>
    </xdr:from>
    <xdr:to>
      <xdr:col>22</xdr:col>
      <xdr:colOff>415925</xdr:colOff>
      <xdr:row>61</xdr:row>
      <xdr:rowOff>121013</xdr:rowOff>
    </xdr:to>
    <xdr:sp macro="" textlink="">
      <xdr:nvSpPr>
        <xdr:cNvPr id="323" name="フローチャート : 判断 322">
          <a:extLst>
            <a:ext uri="{FF2B5EF4-FFF2-40B4-BE49-F238E27FC236}">
              <a16:creationId xmlns:a16="http://schemas.microsoft.com/office/drawing/2014/main" id="{00000000-0008-0000-0E00-000043010000}"/>
            </a:ext>
          </a:extLst>
        </xdr:cNvPr>
        <xdr:cNvSpPr/>
      </xdr:nvSpPr>
      <xdr:spPr>
        <a:xfrm>
          <a:off x="1543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137540</xdr:rowOff>
    </xdr:from>
    <xdr:ext cx="405111" cy="259045"/>
    <xdr:sp macro="" textlink="">
      <xdr:nvSpPr>
        <xdr:cNvPr id="324" name="n_1aveValue【保健センター・保健所】&#10;有形固定資産減価償却率">
          <a:extLst>
            <a:ext uri="{FF2B5EF4-FFF2-40B4-BE49-F238E27FC236}">
              <a16:creationId xmlns:a16="http://schemas.microsoft.com/office/drawing/2014/main" id="{00000000-0008-0000-0E00-000044010000}"/>
            </a:ext>
          </a:extLst>
        </xdr:cNvPr>
        <xdr:cNvSpPr txBox="1"/>
      </xdr:nvSpPr>
      <xdr:spPr>
        <a:xfrm>
          <a:off x="15266043"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43906</xdr:rowOff>
    </xdr:from>
    <xdr:to>
      <xdr:col>22</xdr:col>
      <xdr:colOff>415925</xdr:colOff>
      <xdr:row>64</xdr:row>
      <xdr:rowOff>145506</xdr:rowOff>
    </xdr:to>
    <xdr:sp macro="" textlink="">
      <xdr:nvSpPr>
        <xdr:cNvPr id="330" name="円/楕円 329">
          <a:extLst>
            <a:ext uri="{FF2B5EF4-FFF2-40B4-BE49-F238E27FC236}">
              <a16:creationId xmlns:a16="http://schemas.microsoft.com/office/drawing/2014/main" id="{00000000-0008-0000-0E00-00004A010000}"/>
            </a:ext>
          </a:extLst>
        </xdr:cNvPr>
        <xdr:cNvSpPr/>
      </xdr:nvSpPr>
      <xdr:spPr>
        <a:xfrm>
          <a:off x="15430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136633</xdr:rowOff>
    </xdr:from>
    <xdr:ext cx="405111" cy="259045"/>
    <xdr:sp macro="" textlink="">
      <xdr:nvSpPr>
        <xdr:cNvPr id="331" name="n_1mainValue【保健センター・保健所】&#10;有形固定資産減価償却率">
          <a:extLst>
            <a:ext uri="{FF2B5EF4-FFF2-40B4-BE49-F238E27FC236}">
              <a16:creationId xmlns:a16="http://schemas.microsoft.com/office/drawing/2014/main" id="{00000000-0008-0000-0E00-00004B010000}"/>
            </a:ext>
          </a:extLst>
        </xdr:cNvPr>
        <xdr:cNvSpPr txBox="1"/>
      </xdr:nvSpPr>
      <xdr:spPr>
        <a:xfrm>
          <a:off x="15266043"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2" name="【保健センター・保健所】&#10;一人当たり面積グラフ枠">
          <a:extLst>
            <a:ext uri="{FF2B5EF4-FFF2-40B4-BE49-F238E27FC236}">
              <a16:creationId xmlns:a16="http://schemas.microsoft.com/office/drawing/2014/main" id="{00000000-0008-0000-0E00-00006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54" name="【保健センター・保健所】&#10;一人当たり面積最小値テキスト">
          <a:extLst>
            <a:ext uri="{FF2B5EF4-FFF2-40B4-BE49-F238E27FC236}">
              <a16:creationId xmlns:a16="http://schemas.microsoft.com/office/drawing/2014/main" id="{00000000-0008-0000-0E00-000062010000}"/>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56" name="【保健センター・保健所】&#10;一人当たり面積最大値テキスト">
          <a:extLst>
            <a:ext uri="{FF2B5EF4-FFF2-40B4-BE49-F238E27FC236}">
              <a16:creationId xmlns:a16="http://schemas.microsoft.com/office/drawing/2014/main" id="{00000000-0008-0000-0E00-000064010000}"/>
            </a:ext>
          </a:extLst>
        </xdr:cNvPr>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58" name="【保健センター・保健所】&#10;一人当たり面積平均値テキスト">
          <a:extLst>
            <a:ext uri="{FF2B5EF4-FFF2-40B4-BE49-F238E27FC236}">
              <a16:creationId xmlns:a16="http://schemas.microsoft.com/office/drawing/2014/main" id="{00000000-0008-0000-0E00-000066010000}"/>
            </a:ext>
          </a:extLst>
        </xdr:cNvPr>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59" name="フローチャート : 判断 358">
          <a:extLst>
            <a:ext uri="{FF2B5EF4-FFF2-40B4-BE49-F238E27FC236}">
              <a16:creationId xmlns:a16="http://schemas.microsoft.com/office/drawing/2014/main" id="{00000000-0008-0000-0E00-000067010000}"/>
            </a:ext>
          </a:extLst>
        </xdr:cNvPr>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60" name="フローチャート : 判断 359">
          <a:extLst>
            <a:ext uri="{FF2B5EF4-FFF2-40B4-BE49-F238E27FC236}">
              <a16:creationId xmlns:a16="http://schemas.microsoft.com/office/drawing/2014/main" id="{00000000-0008-0000-0E00-000068010000}"/>
            </a:ext>
          </a:extLst>
        </xdr:cNvPr>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361" name="n_1aveValue【保健センター・保健所】&#10;一人当たり面積">
          <a:extLst>
            <a:ext uri="{FF2B5EF4-FFF2-40B4-BE49-F238E27FC236}">
              <a16:creationId xmlns:a16="http://schemas.microsoft.com/office/drawing/2014/main" id="{00000000-0008-0000-0E00-000069010000}"/>
            </a:ext>
          </a:extLst>
        </xdr:cNvPr>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38354</xdr:rowOff>
    </xdr:from>
    <xdr:to>
      <xdr:col>31</xdr:col>
      <xdr:colOff>85725</xdr:colOff>
      <xdr:row>57</xdr:row>
      <xdr:rowOff>139954</xdr:rowOff>
    </xdr:to>
    <xdr:sp macro="" textlink="">
      <xdr:nvSpPr>
        <xdr:cNvPr id="367" name="円/楕円 366">
          <a:extLst>
            <a:ext uri="{FF2B5EF4-FFF2-40B4-BE49-F238E27FC236}">
              <a16:creationId xmlns:a16="http://schemas.microsoft.com/office/drawing/2014/main" id="{00000000-0008-0000-0E00-00006F010000}"/>
            </a:ext>
          </a:extLst>
        </xdr:cNvPr>
        <xdr:cNvSpPr/>
      </xdr:nvSpPr>
      <xdr:spPr>
        <a:xfrm>
          <a:off x="21272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156481</xdr:rowOff>
    </xdr:from>
    <xdr:ext cx="469744" cy="259045"/>
    <xdr:sp macro="" textlink="">
      <xdr:nvSpPr>
        <xdr:cNvPr id="368" name="n_1mainValue【保健センター・保健所】&#10;一人当たり面積">
          <a:extLst>
            <a:ext uri="{FF2B5EF4-FFF2-40B4-BE49-F238E27FC236}">
              <a16:creationId xmlns:a16="http://schemas.microsoft.com/office/drawing/2014/main" id="{00000000-0008-0000-0E00-000070010000}"/>
            </a:ext>
          </a:extLst>
        </xdr:cNvPr>
        <xdr:cNvSpPr txBox="1"/>
      </xdr:nvSpPr>
      <xdr:spPr>
        <a:xfrm>
          <a:off x="210757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8" name="【消防施設】&#10;有形固定資産減価償却率グラフ枠">
          <a:extLst>
            <a:ext uri="{FF2B5EF4-FFF2-40B4-BE49-F238E27FC236}">
              <a16:creationId xmlns:a16="http://schemas.microsoft.com/office/drawing/2014/main" id="{00000000-0008-0000-0E00-00008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390" name="【消防施設】&#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392" name="【消防施設】&#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394" name="【消防施設】&#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395" name="フローチャート : 判断 394">
          <a:extLst>
            <a:ext uri="{FF2B5EF4-FFF2-40B4-BE49-F238E27FC236}">
              <a16:creationId xmlns:a16="http://schemas.microsoft.com/office/drawing/2014/main" id="{00000000-0008-0000-0E00-00008B010000}"/>
            </a:ext>
          </a:extLst>
        </xdr:cNvPr>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396" name="フローチャート : 判断 395">
          <a:extLst>
            <a:ext uri="{FF2B5EF4-FFF2-40B4-BE49-F238E27FC236}">
              <a16:creationId xmlns:a16="http://schemas.microsoft.com/office/drawing/2014/main" id="{00000000-0008-0000-0E00-00008C010000}"/>
            </a:ext>
          </a:extLst>
        </xdr:cNvPr>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11447</xdr:rowOff>
    </xdr:from>
    <xdr:ext cx="405111" cy="259045"/>
    <xdr:sp macro="" textlink="">
      <xdr:nvSpPr>
        <xdr:cNvPr id="397" name="n_1aveValue【消防施設】&#10;有形固定資産減価償却率">
          <a:extLst>
            <a:ext uri="{FF2B5EF4-FFF2-40B4-BE49-F238E27FC236}">
              <a16:creationId xmlns:a16="http://schemas.microsoft.com/office/drawing/2014/main" id="{00000000-0008-0000-0E00-00008D010000}"/>
            </a:ext>
          </a:extLst>
        </xdr:cNvPr>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84455</xdr:rowOff>
    </xdr:from>
    <xdr:to>
      <xdr:col>22</xdr:col>
      <xdr:colOff>415925</xdr:colOff>
      <xdr:row>81</xdr:row>
      <xdr:rowOff>14605</xdr:rowOff>
    </xdr:to>
    <xdr:sp macro="" textlink="">
      <xdr:nvSpPr>
        <xdr:cNvPr id="403" name="円/楕円 402">
          <a:extLst>
            <a:ext uri="{FF2B5EF4-FFF2-40B4-BE49-F238E27FC236}">
              <a16:creationId xmlns:a16="http://schemas.microsoft.com/office/drawing/2014/main" id="{00000000-0008-0000-0E00-000093010000}"/>
            </a:ext>
          </a:extLst>
        </xdr:cNvPr>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31132</xdr:rowOff>
    </xdr:from>
    <xdr:ext cx="405111" cy="259045"/>
    <xdr:sp macro="" textlink="">
      <xdr:nvSpPr>
        <xdr:cNvPr id="404" name="n_1mainValue【消防施設】&#10;有形固定資産減価償却率">
          <a:extLst>
            <a:ext uri="{FF2B5EF4-FFF2-40B4-BE49-F238E27FC236}">
              <a16:creationId xmlns:a16="http://schemas.microsoft.com/office/drawing/2014/main" id="{00000000-0008-0000-0E00-000094010000}"/>
            </a:ext>
          </a:extLst>
        </xdr:cNvPr>
        <xdr:cNvSpPr txBox="1"/>
      </xdr:nvSpPr>
      <xdr:spPr>
        <a:xfrm>
          <a:off x="15266043"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8" name="【消防施設】&#10;一人当たり面積グラフ枠">
          <a:extLst>
            <a:ext uri="{FF2B5EF4-FFF2-40B4-BE49-F238E27FC236}">
              <a16:creationId xmlns:a16="http://schemas.microsoft.com/office/drawing/2014/main" id="{00000000-0008-0000-0E00-0000A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22160864" y="1356360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430" name="【消防施設】&#10;一人当たり面積最小値テキスト">
          <a:extLst>
            <a:ext uri="{FF2B5EF4-FFF2-40B4-BE49-F238E27FC236}">
              <a16:creationId xmlns:a16="http://schemas.microsoft.com/office/drawing/2014/main" id="{00000000-0008-0000-0E00-0000AE010000}"/>
            </a:ext>
          </a:extLst>
        </xdr:cNvPr>
        <xdr:cNvSpPr txBox="1"/>
      </xdr:nvSpPr>
      <xdr:spPr>
        <a:xfrm>
          <a:off x="222504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432" name="【消防施設】&#10;一人当たり面積最大値テキスト">
          <a:extLst>
            <a:ext uri="{FF2B5EF4-FFF2-40B4-BE49-F238E27FC236}">
              <a16:creationId xmlns:a16="http://schemas.microsoft.com/office/drawing/2014/main" id="{00000000-0008-0000-0E00-0000B0010000}"/>
            </a:ext>
          </a:extLst>
        </xdr:cNvPr>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434" name="【消防施設】&#10;一人当たり面積平均値テキスト">
          <a:extLst>
            <a:ext uri="{FF2B5EF4-FFF2-40B4-BE49-F238E27FC236}">
              <a16:creationId xmlns:a16="http://schemas.microsoft.com/office/drawing/2014/main" id="{00000000-0008-0000-0E00-0000B2010000}"/>
            </a:ext>
          </a:extLst>
        </xdr:cNvPr>
        <xdr:cNvSpPr txBox="1"/>
      </xdr:nvSpPr>
      <xdr:spPr>
        <a:xfrm>
          <a:off x="222504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435" name="フローチャート : 判断 434">
          <a:extLst>
            <a:ext uri="{FF2B5EF4-FFF2-40B4-BE49-F238E27FC236}">
              <a16:creationId xmlns:a16="http://schemas.microsoft.com/office/drawing/2014/main" id="{00000000-0008-0000-0E00-0000B3010000}"/>
            </a:ext>
          </a:extLst>
        </xdr:cNvPr>
        <xdr:cNvSpPr/>
      </xdr:nvSpPr>
      <xdr:spPr>
        <a:xfrm>
          <a:off x="22110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436" name="フローチャート : 判断 435">
          <a:extLst>
            <a:ext uri="{FF2B5EF4-FFF2-40B4-BE49-F238E27FC236}">
              <a16:creationId xmlns:a16="http://schemas.microsoft.com/office/drawing/2014/main" id="{00000000-0008-0000-0E00-0000B4010000}"/>
            </a:ext>
          </a:extLst>
        </xdr:cNvPr>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437" name="n_1aveValue【消防施設】&#10;一人当たり面積">
          <a:extLst>
            <a:ext uri="{FF2B5EF4-FFF2-40B4-BE49-F238E27FC236}">
              <a16:creationId xmlns:a16="http://schemas.microsoft.com/office/drawing/2014/main" id="{00000000-0008-0000-0E00-0000B5010000}"/>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120650</xdr:rowOff>
    </xdr:from>
    <xdr:to>
      <xdr:col>31</xdr:col>
      <xdr:colOff>85725</xdr:colOff>
      <xdr:row>83</xdr:row>
      <xdr:rowOff>50800</xdr:rowOff>
    </xdr:to>
    <xdr:sp macro="" textlink="">
      <xdr:nvSpPr>
        <xdr:cNvPr id="443" name="円/楕円 442">
          <a:extLst>
            <a:ext uri="{FF2B5EF4-FFF2-40B4-BE49-F238E27FC236}">
              <a16:creationId xmlns:a16="http://schemas.microsoft.com/office/drawing/2014/main" id="{00000000-0008-0000-0E00-0000BB010000}"/>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67327</xdr:rowOff>
    </xdr:from>
    <xdr:ext cx="469744" cy="259045"/>
    <xdr:sp macro="" textlink="">
      <xdr:nvSpPr>
        <xdr:cNvPr id="444" name="n_1mainValue【消防施設】&#10;一人当たり面積">
          <a:extLst>
            <a:ext uri="{FF2B5EF4-FFF2-40B4-BE49-F238E27FC236}">
              <a16:creationId xmlns:a16="http://schemas.microsoft.com/office/drawing/2014/main" id="{00000000-0008-0000-0E00-0000BC010000}"/>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8" name="【庁舎】&#10;有形固定資産減価償却率グラフ枠">
          <a:extLst>
            <a:ext uri="{FF2B5EF4-FFF2-40B4-BE49-F238E27FC236}">
              <a16:creationId xmlns:a16="http://schemas.microsoft.com/office/drawing/2014/main" id="{00000000-0008-0000-0E00-0000D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70" name="【庁舎】&#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72" name="【庁舎】&#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74" name="【庁舎】&#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75" name="フローチャート : 判断 474">
          <a:extLst>
            <a:ext uri="{FF2B5EF4-FFF2-40B4-BE49-F238E27FC236}">
              <a16:creationId xmlns:a16="http://schemas.microsoft.com/office/drawing/2014/main" id="{00000000-0008-0000-0E00-0000DB010000}"/>
            </a:ext>
          </a:extLst>
        </xdr:cNvPr>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76" name="フローチャート : 判断 475">
          <a:extLst>
            <a:ext uri="{FF2B5EF4-FFF2-40B4-BE49-F238E27FC236}">
              <a16:creationId xmlns:a16="http://schemas.microsoft.com/office/drawing/2014/main" id="{00000000-0008-0000-0E00-0000DC010000}"/>
            </a:ext>
          </a:extLst>
        </xdr:cNvPr>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77" name="n_1aveValue【庁舎】&#10;有形固定資産減価償却率">
          <a:extLst>
            <a:ext uri="{FF2B5EF4-FFF2-40B4-BE49-F238E27FC236}">
              <a16:creationId xmlns:a16="http://schemas.microsoft.com/office/drawing/2014/main" id="{00000000-0008-0000-0E00-0000DD010000}"/>
            </a:ext>
          </a:extLst>
        </xdr:cNvPr>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48261</xdr:rowOff>
    </xdr:from>
    <xdr:to>
      <xdr:col>22</xdr:col>
      <xdr:colOff>415925</xdr:colOff>
      <xdr:row>104</xdr:row>
      <xdr:rowOff>149861</xdr:rowOff>
    </xdr:to>
    <xdr:sp macro="" textlink="">
      <xdr:nvSpPr>
        <xdr:cNvPr id="483" name="円/楕円 482">
          <a:extLst>
            <a:ext uri="{FF2B5EF4-FFF2-40B4-BE49-F238E27FC236}">
              <a16:creationId xmlns:a16="http://schemas.microsoft.com/office/drawing/2014/main" id="{00000000-0008-0000-0E00-0000E301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166388</xdr:rowOff>
    </xdr:from>
    <xdr:ext cx="405111" cy="259045"/>
    <xdr:sp macro="" textlink="">
      <xdr:nvSpPr>
        <xdr:cNvPr id="484" name="n_1mainValue【庁舎】&#10;有形固定資産減価償却率">
          <a:extLst>
            <a:ext uri="{FF2B5EF4-FFF2-40B4-BE49-F238E27FC236}">
              <a16:creationId xmlns:a16="http://schemas.microsoft.com/office/drawing/2014/main" id="{00000000-0008-0000-0E00-0000E4010000}"/>
            </a:ext>
          </a:extLst>
        </xdr:cNvPr>
        <xdr:cNvSpPr txBox="1"/>
      </xdr:nvSpPr>
      <xdr:spPr>
        <a:xfrm>
          <a:off x="15266043"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6" name="【庁舎】&#10;一人当たり面積グラフ枠">
          <a:extLst>
            <a:ext uri="{FF2B5EF4-FFF2-40B4-BE49-F238E27FC236}">
              <a16:creationId xmlns:a16="http://schemas.microsoft.com/office/drawing/2014/main" id="{00000000-0008-0000-0E00-0000FA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08" name="【庁舎】&#10;一人当たり面積最小値テキスト">
          <a:extLst>
            <a:ext uri="{FF2B5EF4-FFF2-40B4-BE49-F238E27FC236}">
              <a16:creationId xmlns:a16="http://schemas.microsoft.com/office/drawing/2014/main" id="{00000000-0008-0000-0E00-0000FC010000}"/>
            </a:ext>
          </a:extLst>
        </xdr:cNvPr>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10" name="【庁舎】&#10;一人当たり面積最大値テキスト">
          <a:extLst>
            <a:ext uri="{FF2B5EF4-FFF2-40B4-BE49-F238E27FC236}">
              <a16:creationId xmlns:a16="http://schemas.microsoft.com/office/drawing/2014/main" id="{00000000-0008-0000-0E00-0000FE010000}"/>
            </a:ext>
          </a:extLst>
        </xdr:cNvPr>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12" name="【庁舎】&#10;一人当たり面積平均値テキスト">
          <a:extLst>
            <a:ext uri="{FF2B5EF4-FFF2-40B4-BE49-F238E27FC236}">
              <a16:creationId xmlns:a16="http://schemas.microsoft.com/office/drawing/2014/main" id="{00000000-0008-0000-0E00-000000020000}"/>
            </a:ext>
          </a:extLst>
        </xdr:cNvPr>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13" name="フローチャート : 判断 512">
          <a:extLst>
            <a:ext uri="{FF2B5EF4-FFF2-40B4-BE49-F238E27FC236}">
              <a16:creationId xmlns:a16="http://schemas.microsoft.com/office/drawing/2014/main" id="{00000000-0008-0000-0E00-000001020000}"/>
            </a:ext>
          </a:extLst>
        </xdr:cNvPr>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14" name="フローチャート : 判断 513">
          <a:extLst>
            <a:ext uri="{FF2B5EF4-FFF2-40B4-BE49-F238E27FC236}">
              <a16:creationId xmlns:a16="http://schemas.microsoft.com/office/drawing/2014/main" id="{00000000-0008-0000-0E00-000002020000}"/>
            </a:ext>
          </a:extLst>
        </xdr:cNvPr>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515" name="n_1aveValue【庁舎】&#10;一人当たり面積">
          <a:extLst>
            <a:ext uri="{FF2B5EF4-FFF2-40B4-BE49-F238E27FC236}">
              <a16:creationId xmlns:a16="http://schemas.microsoft.com/office/drawing/2014/main" id="{00000000-0008-0000-0E00-000003020000}"/>
            </a:ext>
          </a:extLst>
        </xdr:cNvPr>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50546</xdr:rowOff>
    </xdr:from>
    <xdr:to>
      <xdr:col>31</xdr:col>
      <xdr:colOff>85725</xdr:colOff>
      <xdr:row>103</xdr:row>
      <xdr:rowOff>152146</xdr:rowOff>
    </xdr:to>
    <xdr:sp macro="" textlink="">
      <xdr:nvSpPr>
        <xdr:cNvPr id="521" name="円/楕円 520">
          <a:extLst>
            <a:ext uri="{FF2B5EF4-FFF2-40B4-BE49-F238E27FC236}">
              <a16:creationId xmlns:a16="http://schemas.microsoft.com/office/drawing/2014/main" id="{00000000-0008-0000-0E00-000009020000}"/>
            </a:ext>
          </a:extLst>
        </xdr:cNvPr>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143273</xdr:rowOff>
    </xdr:from>
    <xdr:ext cx="469744" cy="259045"/>
    <xdr:sp macro="" textlink="">
      <xdr:nvSpPr>
        <xdr:cNvPr id="522" name="n_1mainValue【庁舎】&#10;一人当たり面積">
          <a:extLst>
            <a:ext uri="{FF2B5EF4-FFF2-40B4-BE49-F238E27FC236}">
              <a16:creationId xmlns:a16="http://schemas.microsoft.com/office/drawing/2014/main" id="{00000000-0008-0000-0E00-00000A020000}"/>
            </a:ext>
          </a:extLst>
        </xdr:cNvPr>
        <xdr:cNvSpPr txBox="1"/>
      </xdr:nvSpPr>
      <xdr:spPr>
        <a:xfrm>
          <a:off x="210757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多くの項目において類似団体より低い水準にあるものの、体育館・プールについては、利用を中止している学校プールなどがあり、廃止を含めて検討を進めている。また、消防施設については計画的な更新を進めており、庁舎については移転新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10859686</v>
      </c>
      <c r="BO4" s="381"/>
      <c r="BP4" s="381"/>
      <c r="BQ4" s="381"/>
      <c r="BR4" s="381"/>
      <c r="BS4" s="381"/>
      <c r="BT4" s="381"/>
      <c r="BU4" s="382"/>
      <c r="BV4" s="380">
        <v>11192521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10515320</v>
      </c>
      <c r="BO5" s="418"/>
      <c r="BP5" s="418"/>
      <c r="BQ5" s="418"/>
      <c r="BR5" s="418"/>
      <c r="BS5" s="418"/>
      <c r="BT5" s="418"/>
      <c r="BU5" s="419"/>
      <c r="BV5" s="417">
        <v>10825143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84.6</v>
      </c>
      <c r="CU5" s="415"/>
      <c r="CV5" s="415"/>
      <c r="CW5" s="415"/>
      <c r="CX5" s="415"/>
      <c r="CY5" s="415"/>
      <c r="CZ5" s="415"/>
      <c r="DA5" s="416"/>
      <c r="DB5" s="414">
        <v>80.599999999999994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344366</v>
      </c>
      <c r="BO6" s="418"/>
      <c r="BP6" s="418"/>
      <c r="BQ6" s="418"/>
      <c r="BR6" s="418"/>
      <c r="BS6" s="418"/>
      <c r="BT6" s="418"/>
      <c r="BU6" s="419"/>
      <c r="BV6" s="417">
        <v>367378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v>
      </c>
      <c r="CU6" s="455"/>
      <c r="CV6" s="455"/>
      <c r="CW6" s="455"/>
      <c r="CX6" s="455"/>
      <c r="CY6" s="455"/>
      <c r="CZ6" s="455"/>
      <c r="DA6" s="456"/>
      <c r="DB6" s="454">
        <v>84.8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1119</v>
      </c>
      <c r="BO7" s="418"/>
      <c r="BP7" s="418"/>
      <c r="BQ7" s="418"/>
      <c r="BR7" s="418"/>
      <c r="BS7" s="418"/>
      <c r="BT7" s="418"/>
      <c r="BU7" s="419"/>
      <c r="BV7" s="417">
        <v>64342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7258881</v>
      </c>
      <c r="CU7" s="418"/>
      <c r="CV7" s="418"/>
      <c r="CW7" s="418"/>
      <c r="CX7" s="418"/>
      <c r="CY7" s="418"/>
      <c r="CZ7" s="418"/>
      <c r="DA7" s="419"/>
      <c r="DB7" s="417">
        <v>7580450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343247</v>
      </c>
      <c r="BO8" s="418"/>
      <c r="BP8" s="418"/>
      <c r="BQ8" s="418"/>
      <c r="BR8" s="418"/>
      <c r="BS8" s="418"/>
      <c r="BT8" s="418"/>
      <c r="BU8" s="419"/>
      <c r="BV8" s="417">
        <v>303036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18312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40211</v>
      </c>
      <c r="BO9" s="418"/>
      <c r="BP9" s="418"/>
      <c r="BQ9" s="418"/>
      <c r="BR9" s="418"/>
      <c r="BS9" s="418"/>
      <c r="BT9" s="418"/>
      <c r="BU9" s="419"/>
      <c r="BV9" s="417">
        <v>16350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19.399999999999999</v>
      </c>
      <c r="CU9" s="415"/>
      <c r="CV9" s="415"/>
      <c r="CW9" s="415"/>
      <c r="CX9" s="415"/>
      <c r="CY9" s="415"/>
      <c r="CZ9" s="415"/>
      <c r="DA9" s="416"/>
      <c r="DB9" s="414">
        <v>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19853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424</v>
      </c>
      <c r="BO10" s="418"/>
      <c r="BP10" s="418"/>
      <c r="BQ10" s="418"/>
      <c r="BR10" s="418"/>
      <c r="BS10" s="418"/>
      <c r="BT10" s="418"/>
      <c r="BU10" s="419"/>
      <c r="BV10" s="417">
        <v>223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285100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18969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18915</v>
      </c>
      <c r="S13" s="499"/>
      <c r="T13" s="499"/>
      <c r="U13" s="499"/>
      <c r="V13" s="500"/>
      <c r="W13" s="433" t="s">
        <v>124</v>
      </c>
      <c r="X13" s="434"/>
      <c r="Y13" s="434"/>
      <c r="Z13" s="434"/>
      <c r="AA13" s="434"/>
      <c r="AB13" s="424"/>
      <c r="AC13" s="468">
        <v>2355</v>
      </c>
      <c r="AD13" s="469"/>
      <c r="AE13" s="469"/>
      <c r="AF13" s="469"/>
      <c r="AG13" s="508"/>
      <c r="AH13" s="468">
        <v>2605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40635</v>
      </c>
      <c r="BO13" s="418"/>
      <c r="BP13" s="418"/>
      <c r="BQ13" s="418"/>
      <c r="BR13" s="418"/>
      <c r="BS13" s="418"/>
      <c r="BT13" s="418"/>
      <c r="BU13" s="419"/>
      <c r="BV13" s="417">
        <v>301673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9.6999999999999993</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19343</v>
      </c>
      <c r="S14" s="499"/>
      <c r="T14" s="499"/>
      <c r="U14" s="499"/>
      <c r="V14" s="500"/>
      <c r="W14" s="407"/>
      <c r="X14" s="408"/>
      <c r="Y14" s="408"/>
      <c r="Z14" s="408"/>
      <c r="AA14" s="408"/>
      <c r="AB14" s="397"/>
      <c r="AC14" s="501">
        <v>25.3</v>
      </c>
      <c r="AD14" s="502"/>
      <c r="AE14" s="502"/>
      <c r="AF14" s="502"/>
      <c r="AG14" s="503"/>
      <c r="AH14" s="501">
        <v>26.9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19291</v>
      </c>
      <c r="S15" s="499"/>
      <c r="T15" s="499"/>
      <c r="U15" s="499"/>
      <c r="V15" s="500"/>
      <c r="W15" s="433" t="s">
        <v>131</v>
      </c>
      <c r="X15" s="434"/>
      <c r="Y15" s="434"/>
      <c r="Z15" s="434"/>
      <c r="AA15" s="434"/>
      <c r="AB15" s="424"/>
      <c r="AC15" s="468">
        <v>2039</v>
      </c>
      <c r="AD15" s="469"/>
      <c r="AE15" s="469"/>
      <c r="AF15" s="469"/>
      <c r="AG15" s="508"/>
      <c r="AH15" s="468">
        <v>2099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1629390</v>
      </c>
      <c r="BO15" s="381"/>
      <c r="BP15" s="381"/>
      <c r="BQ15" s="381"/>
      <c r="BR15" s="381"/>
      <c r="BS15" s="381"/>
      <c r="BT15" s="381"/>
      <c r="BU15" s="382"/>
      <c r="BV15" s="380">
        <v>1585791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21.9</v>
      </c>
      <c r="AD16" s="502"/>
      <c r="AE16" s="502"/>
      <c r="AF16" s="502"/>
      <c r="AG16" s="503"/>
      <c r="AH16" s="501">
        <v>21.7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5977669</v>
      </c>
      <c r="BO16" s="418"/>
      <c r="BP16" s="418"/>
      <c r="BQ16" s="418"/>
      <c r="BR16" s="418"/>
      <c r="BS16" s="418"/>
      <c r="BT16" s="418"/>
      <c r="BU16" s="419"/>
      <c r="BV16" s="417">
        <v>5987032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4915</v>
      </c>
      <c r="AD17" s="469"/>
      <c r="AE17" s="469"/>
      <c r="AF17" s="469"/>
      <c r="AG17" s="508"/>
      <c r="AH17" s="468">
        <v>4979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2032463</v>
      </c>
      <c r="BO17" s="418"/>
      <c r="BP17" s="418"/>
      <c r="BQ17" s="418"/>
      <c r="BR17" s="418"/>
      <c r="BS17" s="418"/>
      <c r="BT17" s="418"/>
      <c r="BU17" s="419"/>
      <c r="BV17" s="417">
        <v>1975317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153.12</v>
      </c>
      <c r="M18" s="530"/>
      <c r="N18" s="530"/>
      <c r="O18" s="530"/>
      <c r="P18" s="530"/>
      <c r="Q18" s="530"/>
      <c r="R18" s="531"/>
      <c r="S18" s="531"/>
      <c r="T18" s="531"/>
      <c r="U18" s="531"/>
      <c r="V18" s="532"/>
      <c r="W18" s="435"/>
      <c r="X18" s="436"/>
      <c r="Y18" s="436"/>
      <c r="Z18" s="436"/>
      <c r="AA18" s="436"/>
      <c r="AB18" s="427"/>
      <c r="AC18" s="533">
        <v>52.8</v>
      </c>
      <c r="AD18" s="534"/>
      <c r="AE18" s="534"/>
      <c r="AF18" s="534"/>
      <c r="AG18" s="535"/>
      <c r="AH18" s="533">
        <v>51.4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6190115</v>
      </c>
      <c r="BO18" s="418"/>
      <c r="BP18" s="418"/>
      <c r="BQ18" s="418"/>
      <c r="BR18" s="418"/>
      <c r="BS18" s="418"/>
      <c r="BT18" s="418"/>
      <c r="BU18" s="419"/>
      <c r="BV18" s="417">
        <v>6189217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8116221</v>
      </c>
      <c r="BO19" s="418"/>
      <c r="BP19" s="418"/>
      <c r="BQ19" s="418"/>
      <c r="BR19" s="418"/>
      <c r="BS19" s="418"/>
      <c r="BT19" s="418"/>
      <c r="BU19" s="419"/>
      <c r="BV19" s="417">
        <v>8767370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6419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12492858</v>
      </c>
      <c r="BO23" s="418"/>
      <c r="BP23" s="418"/>
      <c r="BQ23" s="418"/>
      <c r="BR23" s="418"/>
      <c r="BS23" s="418"/>
      <c r="BT23" s="418"/>
      <c r="BU23" s="419"/>
      <c r="BV23" s="417">
        <v>13248339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7630</v>
      </c>
      <c r="R24" s="469"/>
      <c r="S24" s="469"/>
      <c r="T24" s="469"/>
      <c r="U24" s="469"/>
      <c r="V24" s="508"/>
      <c r="W24" s="563"/>
      <c r="X24" s="551"/>
      <c r="Y24" s="552"/>
      <c r="Z24" s="467" t="s">
        <v>154</v>
      </c>
      <c r="AA24" s="447"/>
      <c r="AB24" s="447"/>
      <c r="AC24" s="447"/>
      <c r="AD24" s="447"/>
      <c r="AE24" s="447"/>
      <c r="AF24" s="447"/>
      <c r="AG24" s="448"/>
      <c r="AH24" s="468">
        <v>163</v>
      </c>
      <c r="AI24" s="469"/>
      <c r="AJ24" s="469"/>
      <c r="AK24" s="469"/>
      <c r="AL24" s="508"/>
      <c r="AM24" s="468">
        <v>488511</v>
      </c>
      <c r="AN24" s="469"/>
      <c r="AO24" s="469"/>
      <c r="AP24" s="469"/>
      <c r="AQ24" s="469"/>
      <c r="AR24" s="508"/>
      <c r="AS24" s="468">
        <v>2997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11738878</v>
      </c>
      <c r="BO24" s="418"/>
      <c r="BP24" s="418"/>
      <c r="BQ24" s="418"/>
      <c r="BR24" s="418"/>
      <c r="BS24" s="418"/>
      <c r="BT24" s="418"/>
      <c r="BU24" s="419"/>
      <c r="BV24" s="417">
        <v>12324730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6040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108207</v>
      </c>
      <c r="BO25" s="381"/>
      <c r="BP25" s="381"/>
      <c r="BQ25" s="381"/>
      <c r="BR25" s="381"/>
      <c r="BS25" s="381"/>
      <c r="BT25" s="381"/>
      <c r="BU25" s="382"/>
      <c r="BV25" s="380">
        <v>103907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5560</v>
      </c>
      <c r="R26" s="469"/>
      <c r="S26" s="469"/>
      <c r="T26" s="469"/>
      <c r="U26" s="469"/>
      <c r="V26" s="508"/>
      <c r="W26" s="563"/>
      <c r="X26" s="551"/>
      <c r="Y26" s="552"/>
      <c r="Z26" s="467" t="s">
        <v>160</v>
      </c>
      <c r="AA26" s="573"/>
      <c r="AB26" s="573"/>
      <c r="AC26" s="573"/>
      <c r="AD26" s="573"/>
      <c r="AE26" s="573"/>
      <c r="AF26" s="573"/>
      <c r="AG26" s="574"/>
      <c r="AH26" s="468">
        <v>5</v>
      </c>
      <c r="AI26" s="469"/>
      <c r="AJ26" s="469"/>
      <c r="AK26" s="469"/>
      <c r="AL26" s="508"/>
      <c r="AM26" s="468">
        <v>14225</v>
      </c>
      <c r="AN26" s="469"/>
      <c r="AO26" s="469"/>
      <c r="AP26" s="469"/>
      <c r="AQ26" s="469"/>
      <c r="AR26" s="508"/>
      <c r="AS26" s="468">
        <v>2845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2830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1557015</v>
      </c>
      <c r="BO28" s="381"/>
      <c r="BP28" s="381"/>
      <c r="BQ28" s="381"/>
      <c r="BR28" s="381"/>
      <c r="BS28" s="381"/>
      <c r="BT28" s="381"/>
      <c r="BU28" s="382"/>
      <c r="BV28" s="380">
        <v>1366591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2250</v>
      </c>
      <c r="R29" s="469"/>
      <c r="S29" s="469"/>
      <c r="T29" s="469"/>
      <c r="U29" s="469"/>
      <c r="V29" s="508"/>
      <c r="W29" s="564"/>
      <c r="X29" s="565"/>
      <c r="Y29" s="566"/>
      <c r="Z29" s="467" t="s">
        <v>171</v>
      </c>
      <c r="AA29" s="447"/>
      <c r="AB29" s="447"/>
      <c r="AC29" s="447"/>
      <c r="AD29" s="447"/>
      <c r="AE29" s="447"/>
      <c r="AF29" s="447"/>
      <c r="AG29" s="448"/>
      <c r="AH29" s="468">
        <v>164</v>
      </c>
      <c r="AI29" s="469"/>
      <c r="AJ29" s="469"/>
      <c r="AK29" s="469"/>
      <c r="AL29" s="508"/>
      <c r="AM29" s="468">
        <v>491352</v>
      </c>
      <c r="AN29" s="469"/>
      <c r="AO29" s="469"/>
      <c r="AP29" s="469"/>
      <c r="AQ29" s="469"/>
      <c r="AR29" s="508"/>
      <c r="AS29" s="468">
        <v>2996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3123950</v>
      </c>
      <c r="BO29" s="418"/>
      <c r="BP29" s="418"/>
      <c r="BQ29" s="418"/>
      <c r="BR29" s="418"/>
      <c r="BS29" s="418"/>
      <c r="BT29" s="418"/>
      <c r="BU29" s="419"/>
      <c r="BV29" s="417">
        <v>2767751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5403862</v>
      </c>
      <c r="BO30" s="587"/>
      <c r="BP30" s="587"/>
      <c r="BQ30" s="587"/>
      <c r="BR30" s="587"/>
      <c r="BS30" s="587"/>
      <c r="BT30" s="587"/>
      <c r="BU30" s="588"/>
      <c r="BV30" s="586">
        <v>5402558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南部町国民健康保険特別会計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南部町病院事業会計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南部町営地方卸売市場特別会計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八戸地域広域市町村圏事務組合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南部町健康増進公社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南部町学校給食センター特別会計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南部町介護保険特別会計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南部町公共下水道事業特別会計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三戸郡福祉事務組合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南部町農林漁業体験実習館事業特別会計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南部町後期高齢者医療特別会計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南部町農業集落排水事業特別会計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三戸地区環境整備事務組合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南部町介護サービス事業特別会計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八戸圏域水道企業団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南部町介護老人保健施設特別会計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青森県市町村総合事務組合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青森県市町村職員退職組合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田子高原広域事務組合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青森県交通災害共済組合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1587083</v>
      </c>
      <c r="S5" s="615"/>
      <c r="T5" s="615"/>
      <c r="U5" s="615"/>
      <c r="V5" s="615"/>
      <c r="W5" s="615"/>
      <c r="X5" s="615"/>
      <c r="Y5" s="616"/>
      <c r="Z5" s="617">
        <v>14.6</v>
      </c>
      <c r="AA5" s="617"/>
      <c r="AB5" s="617"/>
      <c r="AC5" s="617"/>
      <c r="AD5" s="618">
        <v>1587083</v>
      </c>
      <c r="AE5" s="618"/>
      <c r="AF5" s="618"/>
      <c r="AG5" s="618"/>
      <c r="AH5" s="618"/>
      <c r="AI5" s="618"/>
      <c r="AJ5" s="618"/>
      <c r="AK5" s="618"/>
      <c r="AL5" s="619">
        <v>22.6</v>
      </c>
      <c r="AM5" s="620"/>
      <c r="AN5" s="620"/>
      <c r="AO5" s="621"/>
      <c r="AP5" s="611" t="s">
        <v>210</v>
      </c>
      <c r="AQ5" s="612"/>
      <c r="AR5" s="612"/>
      <c r="AS5" s="612"/>
      <c r="AT5" s="612"/>
      <c r="AU5" s="612"/>
      <c r="AV5" s="612"/>
      <c r="AW5" s="612"/>
      <c r="AX5" s="612"/>
      <c r="AY5" s="612"/>
      <c r="AZ5" s="612"/>
      <c r="BA5" s="612"/>
      <c r="BB5" s="612"/>
      <c r="BC5" s="612"/>
      <c r="BD5" s="612"/>
      <c r="BE5" s="612"/>
      <c r="BF5" s="613"/>
      <c r="BG5" s="625">
        <v>1587083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134947</v>
      </c>
      <c r="S6" s="626"/>
      <c r="T6" s="626"/>
      <c r="U6" s="626"/>
      <c r="V6" s="626"/>
      <c r="W6" s="626"/>
      <c r="X6" s="626"/>
      <c r="Y6" s="627"/>
      <c r="Z6" s="628">
        <v>1.2</v>
      </c>
      <c r="AA6" s="628"/>
      <c r="AB6" s="628"/>
      <c r="AC6" s="628"/>
      <c r="AD6" s="629">
        <v>134947</v>
      </c>
      <c r="AE6" s="629"/>
      <c r="AF6" s="629"/>
      <c r="AG6" s="629"/>
      <c r="AH6" s="629"/>
      <c r="AI6" s="629"/>
      <c r="AJ6" s="629"/>
      <c r="AK6" s="629"/>
      <c r="AL6" s="630">
        <v>1.9</v>
      </c>
      <c r="AM6" s="631"/>
      <c r="AN6" s="631"/>
      <c r="AO6" s="632"/>
      <c r="AP6" s="622" t="s">
        <v>216</v>
      </c>
      <c r="AQ6" s="623"/>
      <c r="AR6" s="623"/>
      <c r="AS6" s="623"/>
      <c r="AT6" s="623"/>
      <c r="AU6" s="623"/>
      <c r="AV6" s="623"/>
      <c r="AW6" s="623"/>
      <c r="AX6" s="623"/>
      <c r="AY6" s="623"/>
      <c r="AZ6" s="623"/>
      <c r="BA6" s="623"/>
      <c r="BB6" s="623"/>
      <c r="BC6" s="623"/>
      <c r="BD6" s="623"/>
      <c r="BE6" s="623"/>
      <c r="BF6" s="624"/>
      <c r="BG6" s="625">
        <v>1587083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105199</v>
      </c>
      <c r="CS6" s="626"/>
      <c r="CT6" s="626"/>
      <c r="CU6" s="626"/>
      <c r="CV6" s="626"/>
      <c r="CW6" s="626"/>
      <c r="CX6" s="626"/>
      <c r="CY6" s="627"/>
      <c r="CZ6" s="628">
        <v>1</v>
      </c>
      <c r="DA6" s="628"/>
      <c r="DB6" s="628"/>
      <c r="DC6" s="628"/>
      <c r="DD6" s="634" t="s">
        <v>211</v>
      </c>
      <c r="DE6" s="626"/>
      <c r="DF6" s="626"/>
      <c r="DG6" s="626"/>
      <c r="DH6" s="626"/>
      <c r="DI6" s="626"/>
      <c r="DJ6" s="626"/>
      <c r="DK6" s="626"/>
      <c r="DL6" s="626"/>
      <c r="DM6" s="626"/>
      <c r="DN6" s="626"/>
      <c r="DO6" s="626"/>
      <c r="DP6" s="627"/>
      <c r="DQ6" s="634">
        <v>105199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1731</v>
      </c>
      <c r="S7" s="626"/>
      <c r="T7" s="626"/>
      <c r="U7" s="626"/>
      <c r="V7" s="626"/>
      <c r="W7" s="626"/>
      <c r="X7" s="626"/>
      <c r="Y7" s="627"/>
      <c r="Z7" s="628">
        <v>0</v>
      </c>
      <c r="AA7" s="628"/>
      <c r="AB7" s="628"/>
      <c r="AC7" s="628"/>
      <c r="AD7" s="629">
        <v>1731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576512</v>
      </c>
      <c r="BH7" s="626"/>
      <c r="BI7" s="626"/>
      <c r="BJ7" s="626"/>
      <c r="BK7" s="626"/>
      <c r="BL7" s="626"/>
      <c r="BM7" s="626"/>
      <c r="BN7" s="627"/>
      <c r="BO7" s="628">
        <v>36.299999999999997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1760829</v>
      </c>
      <c r="CS7" s="626"/>
      <c r="CT7" s="626"/>
      <c r="CU7" s="626"/>
      <c r="CV7" s="626"/>
      <c r="CW7" s="626"/>
      <c r="CX7" s="626"/>
      <c r="CY7" s="627"/>
      <c r="CZ7" s="628">
        <v>16.7</v>
      </c>
      <c r="DA7" s="628"/>
      <c r="DB7" s="628"/>
      <c r="DC7" s="628"/>
      <c r="DD7" s="634">
        <v>143110</v>
      </c>
      <c r="DE7" s="626"/>
      <c r="DF7" s="626"/>
      <c r="DG7" s="626"/>
      <c r="DH7" s="626"/>
      <c r="DI7" s="626"/>
      <c r="DJ7" s="626"/>
      <c r="DK7" s="626"/>
      <c r="DL7" s="626"/>
      <c r="DM7" s="626"/>
      <c r="DN7" s="626"/>
      <c r="DO7" s="626"/>
      <c r="DP7" s="627"/>
      <c r="DQ7" s="634">
        <v>1528469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2183</v>
      </c>
      <c r="S8" s="626"/>
      <c r="T8" s="626"/>
      <c r="U8" s="626"/>
      <c r="V8" s="626"/>
      <c r="W8" s="626"/>
      <c r="X8" s="626"/>
      <c r="Y8" s="627"/>
      <c r="Z8" s="628">
        <v>0</v>
      </c>
      <c r="AA8" s="628"/>
      <c r="AB8" s="628"/>
      <c r="AC8" s="628"/>
      <c r="AD8" s="629">
        <v>2183</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27835</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2951433</v>
      </c>
      <c r="CS8" s="626"/>
      <c r="CT8" s="626"/>
      <c r="CU8" s="626"/>
      <c r="CV8" s="626"/>
      <c r="CW8" s="626"/>
      <c r="CX8" s="626"/>
      <c r="CY8" s="627"/>
      <c r="CZ8" s="628">
        <v>28.1</v>
      </c>
      <c r="DA8" s="628"/>
      <c r="DB8" s="628"/>
      <c r="DC8" s="628"/>
      <c r="DD8" s="634">
        <v>34806</v>
      </c>
      <c r="DE8" s="626"/>
      <c r="DF8" s="626"/>
      <c r="DG8" s="626"/>
      <c r="DH8" s="626"/>
      <c r="DI8" s="626"/>
      <c r="DJ8" s="626"/>
      <c r="DK8" s="626"/>
      <c r="DL8" s="626"/>
      <c r="DM8" s="626"/>
      <c r="DN8" s="626"/>
      <c r="DO8" s="626"/>
      <c r="DP8" s="627"/>
      <c r="DQ8" s="634">
        <v>1603358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1109</v>
      </c>
      <c r="S9" s="626"/>
      <c r="T9" s="626"/>
      <c r="U9" s="626"/>
      <c r="V9" s="626"/>
      <c r="W9" s="626"/>
      <c r="X9" s="626"/>
      <c r="Y9" s="627"/>
      <c r="Z9" s="628">
        <v>0</v>
      </c>
      <c r="AA9" s="628"/>
      <c r="AB9" s="628"/>
      <c r="AC9" s="628"/>
      <c r="AD9" s="629">
        <v>1109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504113</v>
      </c>
      <c r="BH9" s="626"/>
      <c r="BI9" s="626"/>
      <c r="BJ9" s="626"/>
      <c r="BK9" s="626"/>
      <c r="BL9" s="626"/>
      <c r="BM9" s="626"/>
      <c r="BN9" s="627"/>
      <c r="BO9" s="628">
        <v>31.8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827106</v>
      </c>
      <c r="CS9" s="626"/>
      <c r="CT9" s="626"/>
      <c r="CU9" s="626"/>
      <c r="CV9" s="626"/>
      <c r="CW9" s="626"/>
      <c r="CX9" s="626"/>
      <c r="CY9" s="627"/>
      <c r="CZ9" s="628">
        <v>7.9</v>
      </c>
      <c r="DA9" s="628"/>
      <c r="DB9" s="628"/>
      <c r="DC9" s="628"/>
      <c r="DD9" s="634">
        <v>60322</v>
      </c>
      <c r="DE9" s="626"/>
      <c r="DF9" s="626"/>
      <c r="DG9" s="626"/>
      <c r="DH9" s="626"/>
      <c r="DI9" s="626"/>
      <c r="DJ9" s="626"/>
      <c r="DK9" s="626"/>
      <c r="DL9" s="626"/>
      <c r="DM9" s="626"/>
      <c r="DN9" s="626"/>
      <c r="DO9" s="626"/>
      <c r="DP9" s="627"/>
      <c r="DQ9" s="634">
        <v>639746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283025</v>
      </c>
      <c r="S10" s="626"/>
      <c r="T10" s="626"/>
      <c r="U10" s="626"/>
      <c r="V10" s="626"/>
      <c r="W10" s="626"/>
      <c r="X10" s="626"/>
      <c r="Y10" s="627"/>
      <c r="Z10" s="628">
        <v>2.6</v>
      </c>
      <c r="AA10" s="628"/>
      <c r="AB10" s="628"/>
      <c r="AC10" s="628"/>
      <c r="AD10" s="629">
        <v>283025</v>
      </c>
      <c r="AE10" s="629"/>
      <c r="AF10" s="629"/>
      <c r="AG10" s="629"/>
      <c r="AH10" s="629"/>
      <c r="AI10" s="629"/>
      <c r="AJ10" s="629"/>
      <c r="AK10" s="629"/>
      <c r="AL10" s="630">
        <v>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24636</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19928</v>
      </c>
      <c r="BH11" s="626"/>
      <c r="BI11" s="626"/>
      <c r="BJ11" s="626"/>
      <c r="BK11" s="626"/>
      <c r="BL11" s="626"/>
      <c r="BM11" s="626"/>
      <c r="BN11" s="627"/>
      <c r="BO11" s="628">
        <v>1.3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608437</v>
      </c>
      <c r="CS11" s="626"/>
      <c r="CT11" s="626"/>
      <c r="CU11" s="626"/>
      <c r="CV11" s="626"/>
      <c r="CW11" s="626"/>
      <c r="CX11" s="626"/>
      <c r="CY11" s="627"/>
      <c r="CZ11" s="628">
        <v>5.8</v>
      </c>
      <c r="DA11" s="628"/>
      <c r="DB11" s="628"/>
      <c r="DC11" s="628"/>
      <c r="DD11" s="634">
        <v>124484</v>
      </c>
      <c r="DE11" s="626"/>
      <c r="DF11" s="626"/>
      <c r="DG11" s="626"/>
      <c r="DH11" s="626"/>
      <c r="DI11" s="626"/>
      <c r="DJ11" s="626"/>
      <c r="DK11" s="626"/>
      <c r="DL11" s="626"/>
      <c r="DM11" s="626"/>
      <c r="DN11" s="626"/>
      <c r="DO11" s="626"/>
      <c r="DP11" s="627"/>
      <c r="DQ11" s="634">
        <v>439275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846900</v>
      </c>
      <c r="BH12" s="626"/>
      <c r="BI12" s="626"/>
      <c r="BJ12" s="626"/>
      <c r="BK12" s="626"/>
      <c r="BL12" s="626"/>
      <c r="BM12" s="626"/>
      <c r="BN12" s="627"/>
      <c r="BO12" s="628">
        <v>53.4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323861</v>
      </c>
      <c r="CS12" s="626"/>
      <c r="CT12" s="626"/>
      <c r="CU12" s="626"/>
      <c r="CV12" s="626"/>
      <c r="CW12" s="626"/>
      <c r="CX12" s="626"/>
      <c r="CY12" s="627"/>
      <c r="CZ12" s="628">
        <v>3.1</v>
      </c>
      <c r="DA12" s="628"/>
      <c r="DB12" s="628"/>
      <c r="DC12" s="628"/>
      <c r="DD12" s="634">
        <v>11109</v>
      </c>
      <c r="DE12" s="626"/>
      <c r="DF12" s="626"/>
      <c r="DG12" s="626"/>
      <c r="DH12" s="626"/>
      <c r="DI12" s="626"/>
      <c r="DJ12" s="626"/>
      <c r="DK12" s="626"/>
      <c r="DL12" s="626"/>
      <c r="DM12" s="626"/>
      <c r="DN12" s="626"/>
      <c r="DO12" s="626"/>
      <c r="DP12" s="627"/>
      <c r="DQ12" s="634">
        <v>252480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25956</v>
      </c>
      <c r="S13" s="626"/>
      <c r="T13" s="626"/>
      <c r="U13" s="626"/>
      <c r="V13" s="626"/>
      <c r="W13" s="626"/>
      <c r="X13" s="626"/>
      <c r="Y13" s="627"/>
      <c r="Z13" s="628">
        <v>0.2</v>
      </c>
      <c r="AA13" s="628"/>
      <c r="AB13" s="628"/>
      <c r="AC13" s="628"/>
      <c r="AD13" s="629">
        <v>25956</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844907</v>
      </c>
      <c r="BH13" s="626"/>
      <c r="BI13" s="626"/>
      <c r="BJ13" s="626"/>
      <c r="BK13" s="626"/>
      <c r="BL13" s="626"/>
      <c r="BM13" s="626"/>
      <c r="BN13" s="627"/>
      <c r="BO13" s="628">
        <v>53.2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697467</v>
      </c>
      <c r="CS13" s="626"/>
      <c r="CT13" s="626"/>
      <c r="CU13" s="626"/>
      <c r="CV13" s="626"/>
      <c r="CW13" s="626"/>
      <c r="CX13" s="626"/>
      <c r="CY13" s="627"/>
      <c r="CZ13" s="628">
        <v>6.6</v>
      </c>
      <c r="DA13" s="628"/>
      <c r="DB13" s="628"/>
      <c r="DC13" s="628"/>
      <c r="DD13" s="634">
        <v>419097</v>
      </c>
      <c r="DE13" s="626"/>
      <c r="DF13" s="626"/>
      <c r="DG13" s="626"/>
      <c r="DH13" s="626"/>
      <c r="DI13" s="626"/>
      <c r="DJ13" s="626"/>
      <c r="DK13" s="626"/>
      <c r="DL13" s="626"/>
      <c r="DM13" s="626"/>
      <c r="DN13" s="626"/>
      <c r="DO13" s="626"/>
      <c r="DP13" s="627"/>
      <c r="DQ13" s="634">
        <v>474217</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61595</v>
      </c>
      <c r="BH14" s="626"/>
      <c r="BI14" s="626"/>
      <c r="BJ14" s="626"/>
      <c r="BK14" s="626"/>
      <c r="BL14" s="626"/>
      <c r="BM14" s="626"/>
      <c r="BN14" s="627"/>
      <c r="BO14" s="628">
        <v>3.9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466685</v>
      </c>
      <c r="CS14" s="626"/>
      <c r="CT14" s="626"/>
      <c r="CU14" s="626"/>
      <c r="CV14" s="626"/>
      <c r="CW14" s="626"/>
      <c r="CX14" s="626"/>
      <c r="CY14" s="627"/>
      <c r="CZ14" s="628">
        <v>4.4000000000000004</v>
      </c>
      <c r="DA14" s="628"/>
      <c r="DB14" s="628"/>
      <c r="DC14" s="628"/>
      <c r="DD14" s="634">
        <v>57793</v>
      </c>
      <c r="DE14" s="626"/>
      <c r="DF14" s="626"/>
      <c r="DG14" s="626"/>
      <c r="DH14" s="626"/>
      <c r="DI14" s="626"/>
      <c r="DJ14" s="626"/>
      <c r="DK14" s="626"/>
      <c r="DL14" s="626"/>
      <c r="DM14" s="626"/>
      <c r="DN14" s="626"/>
      <c r="DO14" s="626"/>
      <c r="DP14" s="627"/>
      <c r="DQ14" s="634">
        <v>416729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3889</v>
      </c>
      <c r="S15" s="626"/>
      <c r="T15" s="626"/>
      <c r="U15" s="626"/>
      <c r="V15" s="626"/>
      <c r="W15" s="626"/>
      <c r="X15" s="626"/>
      <c r="Y15" s="627"/>
      <c r="Z15" s="628">
        <v>0</v>
      </c>
      <c r="AA15" s="628"/>
      <c r="AB15" s="628"/>
      <c r="AC15" s="628"/>
      <c r="AD15" s="629">
        <v>3889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102076</v>
      </c>
      <c r="BH15" s="626"/>
      <c r="BI15" s="626"/>
      <c r="BJ15" s="626"/>
      <c r="BK15" s="626"/>
      <c r="BL15" s="626"/>
      <c r="BM15" s="626"/>
      <c r="BN15" s="627"/>
      <c r="BO15" s="628">
        <v>6.4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1121976</v>
      </c>
      <c r="CS15" s="626"/>
      <c r="CT15" s="626"/>
      <c r="CU15" s="626"/>
      <c r="CV15" s="626"/>
      <c r="CW15" s="626"/>
      <c r="CX15" s="626"/>
      <c r="CY15" s="627"/>
      <c r="CZ15" s="628">
        <v>10.7</v>
      </c>
      <c r="DA15" s="628"/>
      <c r="DB15" s="628"/>
      <c r="DC15" s="628"/>
      <c r="DD15" s="634">
        <v>317551</v>
      </c>
      <c r="DE15" s="626"/>
      <c r="DF15" s="626"/>
      <c r="DG15" s="626"/>
      <c r="DH15" s="626"/>
      <c r="DI15" s="626"/>
      <c r="DJ15" s="626"/>
      <c r="DK15" s="626"/>
      <c r="DL15" s="626"/>
      <c r="DM15" s="626"/>
      <c r="DN15" s="626"/>
      <c r="DO15" s="626"/>
      <c r="DP15" s="627"/>
      <c r="DQ15" s="634">
        <v>717497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5452907</v>
      </c>
      <c r="S16" s="626"/>
      <c r="T16" s="626"/>
      <c r="U16" s="626"/>
      <c r="V16" s="626"/>
      <c r="W16" s="626"/>
      <c r="X16" s="626"/>
      <c r="Y16" s="627"/>
      <c r="Z16" s="628">
        <v>50.2</v>
      </c>
      <c r="AA16" s="628"/>
      <c r="AB16" s="628"/>
      <c r="AC16" s="628"/>
      <c r="AD16" s="629">
        <v>4940369</v>
      </c>
      <c r="AE16" s="629"/>
      <c r="AF16" s="629"/>
      <c r="AG16" s="629"/>
      <c r="AH16" s="629"/>
      <c r="AI16" s="629"/>
      <c r="AJ16" s="629"/>
      <c r="AK16" s="629"/>
      <c r="AL16" s="630">
        <v>70.2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23309</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23309</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4940369</v>
      </c>
      <c r="S17" s="626"/>
      <c r="T17" s="626"/>
      <c r="U17" s="626"/>
      <c r="V17" s="626"/>
      <c r="W17" s="626"/>
      <c r="X17" s="626"/>
      <c r="Y17" s="627"/>
      <c r="Z17" s="628">
        <v>45.5</v>
      </c>
      <c r="AA17" s="628"/>
      <c r="AB17" s="628"/>
      <c r="AC17" s="628"/>
      <c r="AD17" s="629">
        <v>4940369</v>
      </c>
      <c r="AE17" s="629"/>
      <c r="AF17" s="629"/>
      <c r="AG17" s="629"/>
      <c r="AH17" s="629"/>
      <c r="AI17" s="629"/>
      <c r="AJ17" s="629"/>
      <c r="AK17" s="629"/>
      <c r="AL17" s="630">
        <v>70.2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1628984</v>
      </c>
      <c r="CS17" s="626"/>
      <c r="CT17" s="626"/>
      <c r="CU17" s="626"/>
      <c r="CV17" s="626"/>
      <c r="CW17" s="626"/>
      <c r="CX17" s="626"/>
      <c r="CY17" s="627"/>
      <c r="CZ17" s="628">
        <v>15.5</v>
      </c>
      <c r="DA17" s="628"/>
      <c r="DB17" s="628"/>
      <c r="DC17" s="628"/>
      <c r="DD17" s="634" t="s">
        <v>112</v>
      </c>
      <c r="DE17" s="626"/>
      <c r="DF17" s="626"/>
      <c r="DG17" s="626"/>
      <c r="DH17" s="626"/>
      <c r="DI17" s="626"/>
      <c r="DJ17" s="626"/>
      <c r="DK17" s="626"/>
      <c r="DL17" s="626"/>
      <c r="DM17" s="626"/>
      <c r="DN17" s="626"/>
      <c r="DO17" s="626"/>
      <c r="DP17" s="627"/>
      <c r="DQ17" s="634">
        <v>1571542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512538</v>
      </c>
      <c r="S18" s="626"/>
      <c r="T18" s="626"/>
      <c r="U18" s="626"/>
      <c r="V18" s="626"/>
      <c r="W18" s="626"/>
      <c r="X18" s="626"/>
      <c r="Y18" s="627"/>
      <c r="Z18" s="628">
        <v>4.7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7492830</v>
      </c>
      <c r="S20" s="626"/>
      <c r="T20" s="626"/>
      <c r="U20" s="626"/>
      <c r="V20" s="626"/>
      <c r="W20" s="626"/>
      <c r="X20" s="626"/>
      <c r="Y20" s="627"/>
      <c r="Z20" s="628">
        <v>69</v>
      </c>
      <c r="AA20" s="628"/>
      <c r="AB20" s="628"/>
      <c r="AC20" s="628"/>
      <c r="AD20" s="629">
        <v>6980292</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10515320</v>
      </c>
      <c r="CS20" s="626"/>
      <c r="CT20" s="626"/>
      <c r="CU20" s="626"/>
      <c r="CV20" s="626"/>
      <c r="CW20" s="626"/>
      <c r="CX20" s="626"/>
      <c r="CY20" s="627"/>
      <c r="CZ20" s="628">
        <v>100</v>
      </c>
      <c r="DA20" s="628"/>
      <c r="DB20" s="628"/>
      <c r="DC20" s="628"/>
      <c r="DD20" s="634">
        <v>1168272</v>
      </c>
      <c r="DE20" s="626"/>
      <c r="DF20" s="626"/>
      <c r="DG20" s="626"/>
      <c r="DH20" s="626"/>
      <c r="DI20" s="626"/>
      <c r="DJ20" s="626"/>
      <c r="DK20" s="626"/>
      <c r="DL20" s="626"/>
      <c r="DM20" s="626"/>
      <c r="DN20" s="626"/>
      <c r="DO20" s="626"/>
      <c r="DP20" s="627"/>
      <c r="DQ20" s="634">
        <v>7771855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2754</v>
      </c>
      <c r="S21" s="626"/>
      <c r="T21" s="626"/>
      <c r="U21" s="626"/>
      <c r="V21" s="626"/>
      <c r="W21" s="626"/>
      <c r="X21" s="626"/>
      <c r="Y21" s="627"/>
      <c r="Z21" s="628">
        <v>0</v>
      </c>
      <c r="AA21" s="628"/>
      <c r="AB21" s="628"/>
      <c r="AC21" s="628"/>
      <c r="AD21" s="629">
        <v>2754</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96399</v>
      </c>
      <c r="S22" s="626"/>
      <c r="T22" s="626"/>
      <c r="U22" s="626"/>
      <c r="V22" s="626"/>
      <c r="W22" s="626"/>
      <c r="X22" s="626"/>
      <c r="Y22" s="627"/>
      <c r="Z22" s="628">
        <v>0.9</v>
      </c>
      <c r="AA22" s="628"/>
      <c r="AB22" s="628"/>
      <c r="AC22" s="628"/>
      <c r="AD22" s="629">
        <v>23087</v>
      </c>
      <c r="AE22" s="629"/>
      <c r="AF22" s="629"/>
      <c r="AG22" s="629"/>
      <c r="AH22" s="629"/>
      <c r="AI22" s="629"/>
      <c r="AJ22" s="629"/>
      <c r="AK22" s="629"/>
      <c r="AL22" s="630">
        <v>0.3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186201</v>
      </c>
      <c r="S23" s="626"/>
      <c r="T23" s="626"/>
      <c r="U23" s="626"/>
      <c r="V23" s="626"/>
      <c r="W23" s="626"/>
      <c r="X23" s="626"/>
      <c r="Y23" s="627"/>
      <c r="Z23" s="628">
        <v>1.7</v>
      </c>
      <c r="AA23" s="628"/>
      <c r="AB23" s="628"/>
      <c r="AC23" s="628"/>
      <c r="AD23" s="629">
        <v>12411</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13089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4529297</v>
      </c>
      <c r="CS24" s="615"/>
      <c r="CT24" s="615"/>
      <c r="CU24" s="615"/>
      <c r="CV24" s="615"/>
      <c r="CW24" s="615"/>
      <c r="CX24" s="615"/>
      <c r="CY24" s="616"/>
      <c r="CZ24" s="654">
        <v>43.1</v>
      </c>
      <c r="DA24" s="655"/>
      <c r="DB24" s="655"/>
      <c r="DC24" s="656"/>
      <c r="DD24" s="653">
        <v>3276257</v>
      </c>
      <c r="DE24" s="615"/>
      <c r="DF24" s="615"/>
      <c r="DG24" s="615"/>
      <c r="DH24" s="615"/>
      <c r="DI24" s="615"/>
      <c r="DJ24" s="615"/>
      <c r="DK24" s="616"/>
      <c r="DL24" s="653">
        <v>3245410</v>
      </c>
      <c r="DM24" s="615"/>
      <c r="DN24" s="615"/>
      <c r="DO24" s="615"/>
      <c r="DP24" s="615"/>
      <c r="DQ24" s="615"/>
      <c r="DR24" s="615"/>
      <c r="DS24" s="615"/>
      <c r="DT24" s="615"/>
      <c r="DU24" s="615"/>
      <c r="DV24" s="616"/>
      <c r="DW24" s="619">
        <v>44.3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1127485</v>
      </c>
      <c r="S25" s="626"/>
      <c r="T25" s="626"/>
      <c r="U25" s="626"/>
      <c r="V25" s="626"/>
      <c r="W25" s="626"/>
      <c r="X25" s="626"/>
      <c r="Y25" s="627"/>
      <c r="Z25" s="628">
        <v>10.4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1344608</v>
      </c>
      <c r="CS25" s="645"/>
      <c r="CT25" s="645"/>
      <c r="CU25" s="645"/>
      <c r="CV25" s="645"/>
      <c r="CW25" s="645"/>
      <c r="CX25" s="645"/>
      <c r="CY25" s="646"/>
      <c r="CZ25" s="659">
        <v>12.8</v>
      </c>
      <c r="DA25" s="660"/>
      <c r="DB25" s="660"/>
      <c r="DC25" s="661"/>
      <c r="DD25" s="634">
        <v>1285871</v>
      </c>
      <c r="DE25" s="645"/>
      <c r="DF25" s="645"/>
      <c r="DG25" s="645"/>
      <c r="DH25" s="645"/>
      <c r="DI25" s="645"/>
      <c r="DJ25" s="645"/>
      <c r="DK25" s="646"/>
      <c r="DL25" s="634">
        <v>1276367</v>
      </c>
      <c r="DM25" s="645"/>
      <c r="DN25" s="645"/>
      <c r="DO25" s="645"/>
      <c r="DP25" s="645"/>
      <c r="DQ25" s="645"/>
      <c r="DR25" s="645"/>
      <c r="DS25" s="645"/>
      <c r="DT25" s="645"/>
      <c r="DU25" s="645"/>
      <c r="DV25" s="646"/>
      <c r="DW25" s="630">
        <v>17.399999999999999</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855681</v>
      </c>
      <c r="CS26" s="626"/>
      <c r="CT26" s="626"/>
      <c r="CU26" s="626"/>
      <c r="CV26" s="626"/>
      <c r="CW26" s="626"/>
      <c r="CX26" s="626"/>
      <c r="CY26" s="627"/>
      <c r="CZ26" s="659">
        <v>8.1</v>
      </c>
      <c r="DA26" s="660"/>
      <c r="DB26" s="660"/>
      <c r="DC26" s="661"/>
      <c r="DD26" s="634">
        <v>806631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607262</v>
      </c>
      <c r="S27" s="626"/>
      <c r="T27" s="626"/>
      <c r="U27" s="626"/>
      <c r="V27" s="626"/>
      <c r="W27" s="626"/>
      <c r="X27" s="626"/>
      <c r="Y27" s="627"/>
      <c r="Z27" s="628">
        <v>5.6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1587083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1555705</v>
      </c>
      <c r="CS27" s="645"/>
      <c r="CT27" s="645"/>
      <c r="CU27" s="645"/>
      <c r="CV27" s="645"/>
      <c r="CW27" s="645"/>
      <c r="CX27" s="645"/>
      <c r="CY27" s="646"/>
      <c r="CZ27" s="659">
        <v>14.8</v>
      </c>
      <c r="DA27" s="660"/>
      <c r="DB27" s="660"/>
      <c r="DC27" s="661"/>
      <c r="DD27" s="634">
        <v>418844</v>
      </c>
      <c r="DE27" s="645"/>
      <c r="DF27" s="645"/>
      <c r="DG27" s="645"/>
      <c r="DH27" s="645"/>
      <c r="DI27" s="645"/>
      <c r="DJ27" s="645"/>
      <c r="DK27" s="646"/>
      <c r="DL27" s="634">
        <v>397501</v>
      </c>
      <c r="DM27" s="645"/>
      <c r="DN27" s="645"/>
      <c r="DO27" s="645"/>
      <c r="DP27" s="645"/>
      <c r="DQ27" s="645"/>
      <c r="DR27" s="645"/>
      <c r="DS27" s="645"/>
      <c r="DT27" s="645"/>
      <c r="DU27" s="645"/>
      <c r="DV27" s="646"/>
      <c r="DW27" s="630">
        <v>5.4</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66112</v>
      </c>
      <c r="S28" s="626"/>
      <c r="T28" s="626"/>
      <c r="U28" s="626"/>
      <c r="V28" s="626"/>
      <c r="W28" s="626"/>
      <c r="X28" s="626"/>
      <c r="Y28" s="627"/>
      <c r="Z28" s="628">
        <v>0.6</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1628984</v>
      </c>
      <c r="CS28" s="626"/>
      <c r="CT28" s="626"/>
      <c r="CU28" s="626"/>
      <c r="CV28" s="626"/>
      <c r="CW28" s="626"/>
      <c r="CX28" s="626"/>
      <c r="CY28" s="627"/>
      <c r="CZ28" s="659">
        <v>15.5</v>
      </c>
      <c r="DA28" s="660"/>
      <c r="DB28" s="660"/>
      <c r="DC28" s="661"/>
      <c r="DD28" s="634">
        <v>1571542</v>
      </c>
      <c r="DE28" s="626"/>
      <c r="DF28" s="626"/>
      <c r="DG28" s="626"/>
      <c r="DH28" s="626"/>
      <c r="DI28" s="626"/>
      <c r="DJ28" s="626"/>
      <c r="DK28" s="627"/>
      <c r="DL28" s="634">
        <v>1571542</v>
      </c>
      <c r="DM28" s="626"/>
      <c r="DN28" s="626"/>
      <c r="DO28" s="626"/>
      <c r="DP28" s="626"/>
      <c r="DQ28" s="626"/>
      <c r="DR28" s="626"/>
      <c r="DS28" s="626"/>
      <c r="DT28" s="626"/>
      <c r="DU28" s="626"/>
      <c r="DV28" s="627"/>
      <c r="DW28" s="630">
        <v>21.5</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100560</v>
      </c>
      <c r="S29" s="626"/>
      <c r="T29" s="626"/>
      <c r="U29" s="626"/>
      <c r="V29" s="626"/>
      <c r="W29" s="626"/>
      <c r="X29" s="626"/>
      <c r="Y29" s="627"/>
      <c r="Z29" s="628">
        <v>0.9</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1628984</v>
      </c>
      <c r="CS29" s="645"/>
      <c r="CT29" s="645"/>
      <c r="CU29" s="645"/>
      <c r="CV29" s="645"/>
      <c r="CW29" s="645"/>
      <c r="CX29" s="645"/>
      <c r="CY29" s="646"/>
      <c r="CZ29" s="659">
        <v>15.5</v>
      </c>
      <c r="DA29" s="660"/>
      <c r="DB29" s="660"/>
      <c r="DC29" s="661"/>
      <c r="DD29" s="634">
        <v>1571542</v>
      </c>
      <c r="DE29" s="645"/>
      <c r="DF29" s="645"/>
      <c r="DG29" s="645"/>
      <c r="DH29" s="645"/>
      <c r="DI29" s="645"/>
      <c r="DJ29" s="645"/>
      <c r="DK29" s="646"/>
      <c r="DL29" s="634">
        <v>1571542</v>
      </c>
      <c r="DM29" s="645"/>
      <c r="DN29" s="645"/>
      <c r="DO29" s="645"/>
      <c r="DP29" s="645"/>
      <c r="DQ29" s="645"/>
      <c r="DR29" s="645"/>
      <c r="DS29" s="645"/>
      <c r="DT29" s="645"/>
      <c r="DU29" s="645"/>
      <c r="DV29" s="646"/>
      <c r="DW29" s="630">
        <v>21.5</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112856</v>
      </c>
      <c r="S30" s="626"/>
      <c r="T30" s="626"/>
      <c r="U30" s="626"/>
      <c r="V30" s="626"/>
      <c r="W30" s="626"/>
      <c r="X30" s="626"/>
      <c r="Y30" s="627"/>
      <c r="Z30" s="628">
        <v>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93.4</v>
      </c>
      <c r="BN30" s="684"/>
      <c r="BO30" s="684"/>
      <c r="BP30" s="684"/>
      <c r="BQ30" s="685"/>
      <c r="BR30" s="683">
        <v>98.7</v>
      </c>
      <c r="BS30" s="684"/>
      <c r="BT30" s="684"/>
      <c r="BU30" s="684"/>
      <c r="BV30" s="684"/>
      <c r="BW30" s="684"/>
      <c r="BX30" s="620">
        <v>92.9</v>
      </c>
      <c r="BY30" s="684"/>
      <c r="BZ30" s="684"/>
      <c r="CA30" s="684"/>
      <c r="CB30" s="685"/>
      <c r="CD30" s="688"/>
      <c r="CE30" s="689"/>
      <c r="CF30" s="639" t="s">
        <v>293</v>
      </c>
      <c r="CG30" s="640"/>
      <c r="CH30" s="640"/>
      <c r="CI30" s="640"/>
      <c r="CJ30" s="640"/>
      <c r="CK30" s="640"/>
      <c r="CL30" s="640"/>
      <c r="CM30" s="640"/>
      <c r="CN30" s="640"/>
      <c r="CO30" s="640"/>
      <c r="CP30" s="640"/>
      <c r="CQ30" s="641"/>
      <c r="CR30" s="625">
        <v>1501430</v>
      </c>
      <c r="CS30" s="626"/>
      <c r="CT30" s="626"/>
      <c r="CU30" s="626"/>
      <c r="CV30" s="626"/>
      <c r="CW30" s="626"/>
      <c r="CX30" s="626"/>
      <c r="CY30" s="627"/>
      <c r="CZ30" s="659">
        <v>14.3</v>
      </c>
      <c r="DA30" s="660"/>
      <c r="DB30" s="660"/>
      <c r="DC30" s="661"/>
      <c r="DD30" s="634">
        <v>1448585</v>
      </c>
      <c r="DE30" s="626"/>
      <c r="DF30" s="626"/>
      <c r="DG30" s="626"/>
      <c r="DH30" s="626"/>
      <c r="DI30" s="626"/>
      <c r="DJ30" s="626"/>
      <c r="DK30" s="627"/>
      <c r="DL30" s="634">
        <v>1448585</v>
      </c>
      <c r="DM30" s="626"/>
      <c r="DN30" s="626"/>
      <c r="DO30" s="626"/>
      <c r="DP30" s="626"/>
      <c r="DQ30" s="626"/>
      <c r="DR30" s="626"/>
      <c r="DS30" s="626"/>
      <c r="DT30" s="626"/>
      <c r="DU30" s="626"/>
      <c r="DV30" s="627"/>
      <c r="DW30" s="630">
        <v>19.8</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168378</v>
      </c>
      <c r="S31" s="626"/>
      <c r="T31" s="626"/>
      <c r="U31" s="626"/>
      <c r="V31" s="626"/>
      <c r="W31" s="626"/>
      <c r="X31" s="626"/>
      <c r="Y31" s="627"/>
      <c r="Z31" s="628">
        <v>1.6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45"/>
      <c r="BI31" s="645"/>
      <c r="BJ31" s="645"/>
      <c r="BK31" s="645"/>
      <c r="BL31" s="645"/>
      <c r="BM31" s="631">
        <v>94</v>
      </c>
      <c r="BN31" s="681"/>
      <c r="BO31" s="681"/>
      <c r="BP31" s="681"/>
      <c r="BQ31" s="682"/>
      <c r="BR31" s="680">
        <v>98.8</v>
      </c>
      <c r="BS31" s="645"/>
      <c r="BT31" s="645"/>
      <c r="BU31" s="645"/>
      <c r="BV31" s="645"/>
      <c r="BW31" s="645"/>
      <c r="BX31" s="631">
        <v>93.6</v>
      </c>
      <c r="BY31" s="681"/>
      <c r="BZ31" s="681"/>
      <c r="CA31" s="681"/>
      <c r="CB31" s="682"/>
      <c r="CD31" s="688"/>
      <c r="CE31" s="689"/>
      <c r="CF31" s="639" t="s">
        <v>297</v>
      </c>
      <c r="CG31" s="640"/>
      <c r="CH31" s="640"/>
      <c r="CI31" s="640"/>
      <c r="CJ31" s="640"/>
      <c r="CK31" s="640"/>
      <c r="CL31" s="640"/>
      <c r="CM31" s="640"/>
      <c r="CN31" s="640"/>
      <c r="CO31" s="640"/>
      <c r="CP31" s="640"/>
      <c r="CQ31" s="641"/>
      <c r="CR31" s="625">
        <v>127554</v>
      </c>
      <c r="CS31" s="645"/>
      <c r="CT31" s="645"/>
      <c r="CU31" s="645"/>
      <c r="CV31" s="645"/>
      <c r="CW31" s="645"/>
      <c r="CX31" s="645"/>
      <c r="CY31" s="646"/>
      <c r="CZ31" s="659">
        <v>1.2</v>
      </c>
      <c r="DA31" s="660"/>
      <c r="DB31" s="660"/>
      <c r="DC31" s="661"/>
      <c r="DD31" s="634">
        <v>122957</v>
      </c>
      <c r="DE31" s="645"/>
      <c r="DF31" s="645"/>
      <c r="DG31" s="645"/>
      <c r="DH31" s="645"/>
      <c r="DI31" s="645"/>
      <c r="DJ31" s="645"/>
      <c r="DK31" s="646"/>
      <c r="DL31" s="634">
        <v>122957</v>
      </c>
      <c r="DM31" s="645"/>
      <c r="DN31" s="645"/>
      <c r="DO31" s="645"/>
      <c r="DP31" s="645"/>
      <c r="DQ31" s="645"/>
      <c r="DR31" s="645"/>
      <c r="DS31" s="645"/>
      <c r="DT31" s="645"/>
      <c r="DU31" s="645"/>
      <c r="DV31" s="646"/>
      <c r="DW31" s="630">
        <v>1.7</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139811</v>
      </c>
      <c r="S32" s="626"/>
      <c r="T32" s="626"/>
      <c r="U32" s="626"/>
      <c r="V32" s="626"/>
      <c r="W32" s="626"/>
      <c r="X32" s="626"/>
      <c r="Y32" s="627"/>
      <c r="Z32" s="628">
        <v>1.3</v>
      </c>
      <c r="AA32" s="628"/>
      <c r="AB32" s="628"/>
      <c r="AC32" s="628"/>
      <c r="AD32" s="629">
        <v>16461</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92.1</v>
      </c>
      <c r="BN32" s="693"/>
      <c r="BO32" s="693"/>
      <c r="BP32" s="693"/>
      <c r="BQ32" s="695"/>
      <c r="BR32" s="692">
        <v>98.5</v>
      </c>
      <c r="BS32" s="693"/>
      <c r="BT32" s="693"/>
      <c r="BU32" s="693"/>
      <c r="BV32" s="693"/>
      <c r="BW32" s="693"/>
      <c r="BX32" s="694">
        <v>91.4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745949</v>
      </c>
      <c r="S33" s="626"/>
      <c r="T33" s="626"/>
      <c r="U33" s="626"/>
      <c r="V33" s="626"/>
      <c r="W33" s="626"/>
      <c r="X33" s="626"/>
      <c r="Y33" s="627"/>
      <c r="Z33" s="628">
        <v>6.9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4794442</v>
      </c>
      <c r="CS33" s="645"/>
      <c r="CT33" s="645"/>
      <c r="CU33" s="645"/>
      <c r="CV33" s="645"/>
      <c r="CW33" s="645"/>
      <c r="CX33" s="645"/>
      <c r="CY33" s="646"/>
      <c r="CZ33" s="659">
        <v>45.6</v>
      </c>
      <c r="DA33" s="660"/>
      <c r="DB33" s="660"/>
      <c r="DC33" s="661"/>
      <c r="DD33" s="634">
        <v>4075353</v>
      </c>
      <c r="DE33" s="645"/>
      <c r="DF33" s="645"/>
      <c r="DG33" s="645"/>
      <c r="DH33" s="645"/>
      <c r="DI33" s="645"/>
      <c r="DJ33" s="645"/>
      <c r="DK33" s="646"/>
      <c r="DL33" s="634">
        <v>2944705</v>
      </c>
      <c r="DM33" s="645"/>
      <c r="DN33" s="645"/>
      <c r="DO33" s="645"/>
      <c r="DP33" s="645"/>
      <c r="DQ33" s="645"/>
      <c r="DR33" s="645"/>
      <c r="DS33" s="645"/>
      <c r="DT33" s="645"/>
      <c r="DU33" s="645"/>
      <c r="DV33" s="646"/>
      <c r="DW33" s="630">
        <v>40.200000000000003</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1301363</v>
      </c>
      <c r="CS34" s="626"/>
      <c r="CT34" s="626"/>
      <c r="CU34" s="626"/>
      <c r="CV34" s="626"/>
      <c r="CW34" s="626"/>
      <c r="CX34" s="626"/>
      <c r="CY34" s="627"/>
      <c r="CZ34" s="659">
        <v>12.4</v>
      </c>
      <c r="DA34" s="660"/>
      <c r="DB34" s="660"/>
      <c r="DC34" s="661"/>
      <c r="DD34" s="634">
        <v>1033415</v>
      </c>
      <c r="DE34" s="626"/>
      <c r="DF34" s="626"/>
      <c r="DG34" s="626"/>
      <c r="DH34" s="626"/>
      <c r="DI34" s="626"/>
      <c r="DJ34" s="626"/>
      <c r="DK34" s="627"/>
      <c r="DL34" s="634">
        <v>798280</v>
      </c>
      <c r="DM34" s="626"/>
      <c r="DN34" s="626"/>
      <c r="DO34" s="626"/>
      <c r="DP34" s="626"/>
      <c r="DQ34" s="626"/>
      <c r="DR34" s="626"/>
      <c r="DS34" s="626"/>
      <c r="DT34" s="626"/>
      <c r="DU34" s="626"/>
      <c r="DV34" s="627"/>
      <c r="DW34" s="630">
        <v>10.9</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286049</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1709567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46605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155711</v>
      </c>
      <c r="CS35" s="645"/>
      <c r="CT35" s="645"/>
      <c r="CU35" s="645"/>
      <c r="CV35" s="645"/>
      <c r="CW35" s="645"/>
      <c r="CX35" s="645"/>
      <c r="CY35" s="646"/>
      <c r="CZ35" s="659">
        <v>1.5</v>
      </c>
      <c r="DA35" s="660"/>
      <c r="DB35" s="660"/>
      <c r="DC35" s="661"/>
      <c r="DD35" s="634">
        <v>138388</v>
      </c>
      <c r="DE35" s="645"/>
      <c r="DF35" s="645"/>
      <c r="DG35" s="645"/>
      <c r="DH35" s="645"/>
      <c r="DI35" s="645"/>
      <c r="DJ35" s="645"/>
      <c r="DK35" s="646"/>
      <c r="DL35" s="634">
        <v>82837</v>
      </c>
      <c r="DM35" s="645"/>
      <c r="DN35" s="645"/>
      <c r="DO35" s="645"/>
      <c r="DP35" s="645"/>
      <c r="DQ35" s="645"/>
      <c r="DR35" s="645"/>
      <c r="DS35" s="645"/>
      <c r="DT35" s="645"/>
      <c r="DU35" s="645"/>
      <c r="DV35" s="646"/>
      <c r="DW35" s="630">
        <v>1.1000000000000001</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10859686</v>
      </c>
      <c r="S36" s="698"/>
      <c r="T36" s="698"/>
      <c r="U36" s="698"/>
      <c r="V36" s="698"/>
      <c r="W36" s="698"/>
      <c r="X36" s="698"/>
      <c r="Y36" s="699"/>
      <c r="Z36" s="700">
        <v>100</v>
      </c>
      <c r="AA36" s="700"/>
      <c r="AB36" s="700"/>
      <c r="AC36" s="700"/>
      <c r="AD36" s="701">
        <v>7035005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290755</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14029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1412070</v>
      </c>
      <c r="CS36" s="626"/>
      <c r="CT36" s="626"/>
      <c r="CU36" s="626"/>
      <c r="CV36" s="626"/>
      <c r="CW36" s="626"/>
      <c r="CX36" s="626"/>
      <c r="CY36" s="627"/>
      <c r="CZ36" s="659">
        <v>13.4</v>
      </c>
      <c r="DA36" s="660"/>
      <c r="DB36" s="660"/>
      <c r="DC36" s="661"/>
      <c r="DD36" s="634">
        <v>1189731</v>
      </c>
      <c r="DE36" s="626"/>
      <c r="DF36" s="626"/>
      <c r="DG36" s="626"/>
      <c r="DH36" s="626"/>
      <c r="DI36" s="626"/>
      <c r="DJ36" s="626"/>
      <c r="DK36" s="627"/>
      <c r="DL36" s="634">
        <v>1040795</v>
      </c>
      <c r="DM36" s="626"/>
      <c r="DN36" s="626"/>
      <c r="DO36" s="626"/>
      <c r="DP36" s="626"/>
      <c r="DQ36" s="626"/>
      <c r="DR36" s="626"/>
      <c r="DS36" s="626"/>
      <c r="DT36" s="626"/>
      <c r="DU36" s="626"/>
      <c r="DV36" s="627"/>
      <c r="DW36" s="630">
        <v>14.2</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243129</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3202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647000</v>
      </c>
      <c r="CS37" s="645"/>
      <c r="CT37" s="645"/>
      <c r="CU37" s="645"/>
      <c r="CV37" s="645"/>
      <c r="CW37" s="645"/>
      <c r="CX37" s="645"/>
      <c r="CY37" s="646"/>
      <c r="CZ37" s="659">
        <v>6.2</v>
      </c>
      <c r="DA37" s="660"/>
      <c r="DB37" s="660"/>
      <c r="DC37" s="661"/>
      <c r="DD37" s="634">
        <v>647000</v>
      </c>
      <c r="DE37" s="645"/>
      <c r="DF37" s="645"/>
      <c r="DG37" s="645"/>
      <c r="DH37" s="645"/>
      <c r="DI37" s="645"/>
      <c r="DJ37" s="645"/>
      <c r="DK37" s="646"/>
      <c r="DL37" s="634">
        <v>647000</v>
      </c>
      <c r="DM37" s="645"/>
      <c r="DN37" s="645"/>
      <c r="DO37" s="645"/>
      <c r="DP37" s="645"/>
      <c r="DQ37" s="645"/>
      <c r="DR37" s="645"/>
      <c r="DS37" s="645"/>
      <c r="DT37" s="645"/>
      <c r="DU37" s="645"/>
      <c r="DV37" s="646"/>
      <c r="DW37" s="630">
        <v>8.8000000000000007</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v>176734</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5510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1450819</v>
      </c>
      <c r="CS38" s="626"/>
      <c r="CT38" s="626"/>
      <c r="CU38" s="626"/>
      <c r="CV38" s="626"/>
      <c r="CW38" s="626"/>
      <c r="CX38" s="626"/>
      <c r="CY38" s="627"/>
      <c r="CZ38" s="659">
        <v>13.8</v>
      </c>
      <c r="DA38" s="660"/>
      <c r="DB38" s="660"/>
      <c r="DC38" s="661"/>
      <c r="DD38" s="634">
        <v>1265512</v>
      </c>
      <c r="DE38" s="626"/>
      <c r="DF38" s="626"/>
      <c r="DG38" s="626"/>
      <c r="DH38" s="626"/>
      <c r="DI38" s="626"/>
      <c r="DJ38" s="626"/>
      <c r="DK38" s="627"/>
      <c r="DL38" s="634">
        <v>1022793</v>
      </c>
      <c r="DM38" s="626"/>
      <c r="DN38" s="626"/>
      <c r="DO38" s="626"/>
      <c r="DP38" s="626"/>
      <c r="DQ38" s="626"/>
      <c r="DR38" s="626"/>
      <c r="DS38" s="626"/>
      <c r="DT38" s="626"/>
      <c r="DU38" s="626"/>
      <c r="DV38" s="627"/>
      <c r="DW38" s="630">
        <v>14</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v>27956</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460429</v>
      </c>
      <c r="CS39" s="645"/>
      <c r="CT39" s="645"/>
      <c r="CU39" s="645"/>
      <c r="CV39" s="645"/>
      <c r="CW39" s="645"/>
      <c r="CX39" s="645"/>
      <c r="CY39" s="646"/>
      <c r="CZ39" s="659">
        <v>4.4000000000000004</v>
      </c>
      <c r="DA39" s="660"/>
      <c r="DB39" s="660"/>
      <c r="DC39" s="661"/>
      <c r="DD39" s="634">
        <v>448307</v>
      </c>
      <c r="DE39" s="645"/>
      <c r="DF39" s="645"/>
      <c r="DG39" s="645"/>
      <c r="DH39" s="645"/>
      <c r="DI39" s="645"/>
      <c r="DJ39" s="645"/>
      <c r="DK39" s="646"/>
      <c r="DL39" s="634" t="s">
        <v>325</v>
      </c>
      <c r="DM39" s="645"/>
      <c r="DN39" s="645"/>
      <c r="DO39" s="645"/>
      <c r="DP39" s="645"/>
      <c r="DQ39" s="645"/>
      <c r="DR39" s="645"/>
      <c r="DS39" s="645"/>
      <c r="DT39" s="645"/>
      <c r="DU39" s="645"/>
      <c r="DV39" s="646"/>
      <c r="DW39" s="630" t="s">
        <v>325</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247169</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123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14050</v>
      </c>
      <c r="CS40" s="626"/>
      <c r="CT40" s="626"/>
      <c r="CU40" s="626"/>
      <c r="CV40" s="626"/>
      <c r="CW40" s="626"/>
      <c r="CX40" s="626"/>
      <c r="CY40" s="627"/>
      <c r="CZ40" s="659">
        <v>0.1</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723824</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1191581</v>
      </c>
      <c r="CS42" s="626"/>
      <c r="CT42" s="626"/>
      <c r="CU42" s="626"/>
      <c r="CV42" s="626"/>
      <c r="CW42" s="626"/>
      <c r="CX42" s="626"/>
      <c r="CY42" s="627"/>
      <c r="CZ42" s="659">
        <v>11.3</v>
      </c>
      <c r="DA42" s="708"/>
      <c r="DB42" s="708"/>
      <c r="DC42" s="709"/>
      <c r="DD42" s="634">
        <v>420245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37649</v>
      </c>
      <c r="CS43" s="645"/>
      <c r="CT43" s="645"/>
      <c r="CU43" s="645"/>
      <c r="CV43" s="645"/>
      <c r="CW43" s="645"/>
      <c r="CX43" s="645"/>
      <c r="CY43" s="646"/>
      <c r="CZ43" s="659">
        <v>0.4</v>
      </c>
      <c r="DA43" s="660"/>
      <c r="DB43" s="660"/>
      <c r="DC43" s="661"/>
      <c r="DD43" s="634">
        <v>37649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1168272</v>
      </c>
      <c r="CS44" s="626"/>
      <c r="CT44" s="626"/>
      <c r="CU44" s="626"/>
      <c r="CV44" s="626"/>
      <c r="CW44" s="626"/>
      <c r="CX44" s="626"/>
      <c r="CY44" s="627"/>
      <c r="CZ44" s="659">
        <v>11.1</v>
      </c>
      <c r="DA44" s="708"/>
      <c r="DB44" s="708"/>
      <c r="DC44" s="709"/>
      <c r="DD44" s="634">
        <v>396936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529684</v>
      </c>
      <c r="CS45" s="645"/>
      <c r="CT45" s="645"/>
      <c r="CU45" s="645"/>
      <c r="CV45" s="645"/>
      <c r="CW45" s="645"/>
      <c r="CX45" s="645"/>
      <c r="CY45" s="646"/>
      <c r="CZ45" s="659">
        <v>5</v>
      </c>
      <c r="DA45" s="660"/>
      <c r="DB45" s="660"/>
      <c r="DC45" s="661"/>
      <c r="DD45" s="634">
        <v>99471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576278</v>
      </c>
      <c r="CS46" s="626"/>
      <c r="CT46" s="626"/>
      <c r="CU46" s="626"/>
      <c r="CV46" s="626"/>
      <c r="CW46" s="626"/>
      <c r="CX46" s="626"/>
      <c r="CY46" s="627"/>
      <c r="CZ46" s="659">
        <v>5.5</v>
      </c>
      <c r="DA46" s="708"/>
      <c r="DB46" s="708"/>
      <c r="DC46" s="709"/>
      <c r="DD46" s="634">
        <v>281355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23309</v>
      </c>
      <c r="CS47" s="645"/>
      <c r="CT47" s="645"/>
      <c r="CU47" s="645"/>
      <c r="CV47" s="645"/>
      <c r="CW47" s="645"/>
      <c r="CX47" s="645"/>
      <c r="CY47" s="646"/>
      <c r="CZ47" s="659">
        <v>0.2</v>
      </c>
      <c r="DA47" s="660"/>
      <c r="DB47" s="660"/>
      <c r="DC47" s="661"/>
      <c r="DD47" s="634">
        <v>23309</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10515320</v>
      </c>
      <c r="CS49" s="693"/>
      <c r="CT49" s="693"/>
      <c r="CU49" s="693"/>
      <c r="CV49" s="693"/>
      <c r="CW49" s="693"/>
      <c r="CX49" s="693"/>
      <c r="CY49" s="720"/>
      <c r="CZ49" s="721">
        <v>100</v>
      </c>
      <c r="DA49" s="722"/>
      <c r="DB49" s="722"/>
      <c r="DC49" s="723"/>
      <c r="DD49" s="724">
        <v>7771855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10741</v>
      </c>
      <c r="R7" s="755"/>
      <c r="S7" s="755"/>
      <c r="T7" s="755"/>
      <c r="U7" s="755"/>
      <c r="V7" s="755">
        <v>10396</v>
      </c>
      <c r="W7" s="755"/>
      <c r="X7" s="755"/>
      <c r="Y7" s="755"/>
      <c r="Z7" s="755"/>
      <c r="AA7" s="755">
        <v>344</v>
      </c>
      <c r="AB7" s="755"/>
      <c r="AC7" s="755"/>
      <c r="AD7" s="755"/>
      <c r="AE7" s="756"/>
      <c r="AF7" s="757">
        <v>343</v>
      </c>
      <c r="AG7" s="758"/>
      <c r="AH7" s="758"/>
      <c r="AI7" s="758"/>
      <c r="AJ7" s="759"/>
      <c r="AK7" s="794">
        <v>1</v>
      </c>
      <c r="AL7" s="795"/>
      <c r="AM7" s="795"/>
      <c r="AN7" s="795"/>
      <c r="AO7" s="795"/>
      <c r="AP7" s="795">
        <v>12529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v>
      </c>
      <c r="CI7" s="792"/>
      <c r="CJ7" s="792"/>
      <c r="CK7" s="792"/>
      <c r="CL7" s="793"/>
      <c r="CM7" s="791">
        <v>22</v>
      </c>
      <c r="CN7" s="792"/>
      <c r="CO7" s="792"/>
      <c r="CP7" s="792"/>
      <c r="CQ7" s="793"/>
      <c r="CR7" s="791">
        <v>10</v>
      </c>
      <c r="CS7" s="792"/>
      <c r="CT7" s="792"/>
      <c r="CU7" s="792"/>
      <c r="CV7" s="793"/>
      <c r="CW7" s="791" t="s">
        <v>557</v>
      </c>
      <c r="CX7" s="792"/>
      <c r="CY7" s="792"/>
      <c r="CZ7" s="792"/>
      <c r="DA7" s="793"/>
      <c r="DB7" s="791" t="s">
        <v>555</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167</v>
      </c>
      <c r="R8" s="779"/>
      <c r="S8" s="779"/>
      <c r="T8" s="779"/>
      <c r="U8" s="779"/>
      <c r="V8" s="779">
        <v>167</v>
      </c>
      <c r="W8" s="779"/>
      <c r="X8" s="779"/>
      <c r="Y8" s="779"/>
      <c r="Z8" s="779"/>
      <c r="AA8" s="779">
        <v>0</v>
      </c>
      <c r="AB8" s="779"/>
      <c r="AC8" s="779"/>
      <c r="AD8" s="779"/>
      <c r="AE8" s="780"/>
      <c r="AF8" s="781">
        <v>0</v>
      </c>
      <c r="AG8" s="782"/>
      <c r="AH8" s="782"/>
      <c r="AI8" s="782"/>
      <c r="AJ8" s="783"/>
      <c r="AK8" s="784" t="s">
        <v>557</v>
      </c>
      <c r="AL8" s="785"/>
      <c r="AM8" s="785"/>
      <c r="AN8" s="785"/>
      <c r="AO8" s="785"/>
      <c r="AP8" s="785" t="s">
        <v>557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73</v>
      </c>
      <c r="R9" s="779"/>
      <c r="S9" s="779"/>
      <c r="T9" s="779"/>
      <c r="U9" s="779"/>
      <c r="V9" s="779">
        <v>73</v>
      </c>
      <c r="W9" s="779"/>
      <c r="X9" s="779"/>
      <c r="Y9" s="779"/>
      <c r="Z9" s="779"/>
      <c r="AA9" s="779">
        <v>0</v>
      </c>
      <c r="AB9" s="779"/>
      <c r="AC9" s="779"/>
      <c r="AD9" s="779"/>
      <c r="AE9" s="780"/>
      <c r="AF9" s="781">
        <v>0</v>
      </c>
      <c r="AG9" s="782"/>
      <c r="AH9" s="782"/>
      <c r="AI9" s="782"/>
      <c r="AJ9" s="783"/>
      <c r="AK9" s="784" t="s">
        <v>557</v>
      </c>
      <c r="AL9" s="785"/>
      <c r="AM9" s="785"/>
      <c r="AN9" s="785"/>
      <c r="AO9" s="785"/>
      <c r="AP9" s="785" t="s">
        <v>557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10860</v>
      </c>
      <c r="R23" s="814"/>
      <c r="S23" s="814"/>
      <c r="T23" s="814"/>
      <c r="U23" s="814"/>
      <c r="V23" s="814">
        <v>10515</v>
      </c>
      <c r="W23" s="814"/>
      <c r="X23" s="814"/>
      <c r="Y23" s="814"/>
      <c r="Z23" s="814"/>
      <c r="AA23" s="814">
        <v>344</v>
      </c>
      <c r="AB23" s="814"/>
      <c r="AC23" s="814"/>
      <c r="AD23" s="814"/>
      <c r="AE23" s="815"/>
      <c r="AF23" s="816">
        <v>343</v>
      </c>
      <c r="AG23" s="814"/>
      <c r="AH23" s="814"/>
      <c r="AI23" s="814"/>
      <c r="AJ23" s="817"/>
      <c r="AK23" s="818"/>
      <c r="AL23" s="819"/>
      <c r="AM23" s="819"/>
      <c r="AN23" s="819"/>
      <c r="AO23" s="819"/>
      <c r="AP23" s="814">
        <v>12529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2844</v>
      </c>
      <c r="R28" s="843"/>
      <c r="S28" s="843"/>
      <c r="T28" s="843"/>
      <c r="U28" s="843"/>
      <c r="V28" s="843">
        <v>2797</v>
      </c>
      <c r="W28" s="843"/>
      <c r="X28" s="843"/>
      <c r="Y28" s="843"/>
      <c r="Z28" s="843"/>
      <c r="AA28" s="843">
        <v>47</v>
      </c>
      <c r="AB28" s="843"/>
      <c r="AC28" s="843"/>
      <c r="AD28" s="843"/>
      <c r="AE28" s="844"/>
      <c r="AF28" s="845">
        <v>47</v>
      </c>
      <c r="AG28" s="843"/>
      <c r="AH28" s="843"/>
      <c r="AI28" s="843"/>
      <c r="AJ28" s="846"/>
      <c r="AK28" s="847">
        <v>247</v>
      </c>
      <c r="AL28" s="838"/>
      <c r="AM28" s="838"/>
      <c r="AN28" s="838"/>
      <c r="AO28" s="838"/>
      <c r="AP28" s="838" t="s">
        <v>555</v>
      </c>
      <c r="AQ28" s="838"/>
      <c r="AR28" s="838"/>
      <c r="AS28" s="838"/>
      <c r="AT28" s="838"/>
      <c r="AU28" s="838" t="s">
        <v>557</v>
      </c>
      <c r="AV28" s="838"/>
      <c r="AW28" s="838"/>
      <c r="AX28" s="838"/>
      <c r="AY28" s="838"/>
      <c r="AZ28" s="839" t="s">
        <v>555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2760</v>
      </c>
      <c r="R29" s="779"/>
      <c r="S29" s="779"/>
      <c r="T29" s="779"/>
      <c r="U29" s="779"/>
      <c r="V29" s="779">
        <v>2736</v>
      </c>
      <c r="W29" s="779"/>
      <c r="X29" s="779"/>
      <c r="Y29" s="779"/>
      <c r="Z29" s="779"/>
      <c r="AA29" s="779">
        <v>24</v>
      </c>
      <c r="AB29" s="779"/>
      <c r="AC29" s="779"/>
      <c r="AD29" s="779"/>
      <c r="AE29" s="780"/>
      <c r="AF29" s="781">
        <v>24</v>
      </c>
      <c r="AG29" s="782"/>
      <c r="AH29" s="782"/>
      <c r="AI29" s="782"/>
      <c r="AJ29" s="783"/>
      <c r="AK29" s="850">
        <v>377</v>
      </c>
      <c r="AL29" s="851"/>
      <c r="AM29" s="851"/>
      <c r="AN29" s="851"/>
      <c r="AO29" s="851"/>
      <c r="AP29" s="851">
        <v>8</v>
      </c>
      <c r="AQ29" s="851"/>
      <c r="AR29" s="851"/>
      <c r="AS29" s="851"/>
      <c r="AT29" s="851"/>
      <c r="AU29" s="851" t="s">
        <v>557</v>
      </c>
      <c r="AV29" s="851"/>
      <c r="AW29" s="851"/>
      <c r="AX29" s="851"/>
      <c r="AY29" s="851"/>
      <c r="AZ29" s="852" t="s">
        <v>556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198</v>
      </c>
      <c r="R30" s="779"/>
      <c r="S30" s="779"/>
      <c r="T30" s="779"/>
      <c r="U30" s="779"/>
      <c r="V30" s="779">
        <v>198</v>
      </c>
      <c r="W30" s="779"/>
      <c r="X30" s="779"/>
      <c r="Y30" s="779"/>
      <c r="Z30" s="779"/>
      <c r="AA30" s="779">
        <v>0</v>
      </c>
      <c r="AB30" s="779"/>
      <c r="AC30" s="779"/>
      <c r="AD30" s="779"/>
      <c r="AE30" s="780"/>
      <c r="AF30" s="781" t="s">
        <v>112</v>
      </c>
      <c r="AG30" s="782"/>
      <c r="AH30" s="782"/>
      <c r="AI30" s="782"/>
      <c r="AJ30" s="783"/>
      <c r="AK30" s="850">
        <v>79</v>
      </c>
      <c r="AL30" s="851"/>
      <c r="AM30" s="851"/>
      <c r="AN30" s="851"/>
      <c r="AO30" s="851"/>
      <c r="AP30" s="851" t="s">
        <v>555</v>
      </c>
      <c r="AQ30" s="851"/>
      <c r="AR30" s="851"/>
      <c r="AS30" s="851"/>
      <c r="AT30" s="851"/>
      <c r="AU30" s="851" t="s">
        <v>559</v>
      </c>
      <c r="AV30" s="851"/>
      <c r="AW30" s="851"/>
      <c r="AX30" s="851"/>
      <c r="AY30" s="851"/>
      <c r="AZ30" s="852" t="s">
        <v>557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30</v>
      </c>
      <c r="R31" s="779"/>
      <c r="S31" s="779"/>
      <c r="T31" s="779"/>
      <c r="U31" s="779"/>
      <c r="V31" s="779">
        <v>30</v>
      </c>
      <c r="W31" s="779"/>
      <c r="X31" s="779"/>
      <c r="Y31" s="779"/>
      <c r="Z31" s="779"/>
      <c r="AA31" s="779">
        <v>0</v>
      </c>
      <c r="AB31" s="779"/>
      <c r="AC31" s="779"/>
      <c r="AD31" s="779"/>
      <c r="AE31" s="780"/>
      <c r="AF31" s="781" t="s">
        <v>112</v>
      </c>
      <c r="AG31" s="782"/>
      <c r="AH31" s="782"/>
      <c r="AI31" s="782"/>
      <c r="AJ31" s="783"/>
      <c r="AK31" s="850">
        <v>18</v>
      </c>
      <c r="AL31" s="851"/>
      <c r="AM31" s="851"/>
      <c r="AN31" s="851"/>
      <c r="AO31" s="851"/>
      <c r="AP31" s="851" t="s">
        <v>557</v>
      </c>
      <c r="AQ31" s="851"/>
      <c r="AR31" s="851"/>
      <c r="AS31" s="851"/>
      <c r="AT31" s="851"/>
      <c r="AU31" s="851" t="s">
        <v>555</v>
      </c>
      <c r="AV31" s="851"/>
      <c r="AW31" s="851"/>
      <c r="AX31" s="851"/>
      <c r="AY31" s="851"/>
      <c r="AZ31" s="852" t="s">
        <v>557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385</v>
      </c>
      <c r="R32" s="779"/>
      <c r="S32" s="779"/>
      <c r="T32" s="779"/>
      <c r="U32" s="779"/>
      <c r="V32" s="779">
        <v>372</v>
      </c>
      <c r="W32" s="779"/>
      <c r="X32" s="779"/>
      <c r="Y32" s="779"/>
      <c r="Z32" s="779"/>
      <c r="AA32" s="779">
        <v>13</v>
      </c>
      <c r="AB32" s="779"/>
      <c r="AC32" s="779"/>
      <c r="AD32" s="779"/>
      <c r="AE32" s="780"/>
      <c r="AF32" s="781">
        <v>0</v>
      </c>
      <c r="AG32" s="782"/>
      <c r="AH32" s="782"/>
      <c r="AI32" s="782"/>
      <c r="AJ32" s="783"/>
      <c r="AK32" s="850">
        <v>177</v>
      </c>
      <c r="AL32" s="851"/>
      <c r="AM32" s="851"/>
      <c r="AN32" s="851"/>
      <c r="AO32" s="851"/>
      <c r="AP32" s="851">
        <v>18</v>
      </c>
      <c r="AQ32" s="851"/>
      <c r="AR32" s="851"/>
      <c r="AS32" s="851"/>
      <c r="AT32" s="851"/>
      <c r="AU32" s="851">
        <v>9</v>
      </c>
      <c r="AV32" s="851"/>
      <c r="AW32" s="851"/>
      <c r="AX32" s="851"/>
      <c r="AY32" s="851"/>
      <c r="AZ32" s="852" t="s">
        <v>558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1157</v>
      </c>
      <c r="R33" s="779"/>
      <c r="S33" s="779"/>
      <c r="T33" s="779"/>
      <c r="U33" s="779"/>
      <c r="V33" s="779">
        <v>1407</v>
      </c>
      <c r="W33" s="779"/>
      <c r="X33" s="779"/>
      <c r="Y33" s="779"/>
      <c r="Z33" s="779"/>
      <c r="AA33" s="779">
        <v>-251</v>
      </c>
      <c r="AB33" s="779"/>
      <c r="AC33" s="779"/>
      <c r="AD33" s="779"/>
      <c r="AE33" s="780"/>
      <c r="AF33" s="781">
        <v>1099</v>
      </c>
      <c r="AG33" s="782"/>
      <c r="AH33" s="782"/>
      <c r="AI33" s="782"/>
      <c r="AJ33" s="783"/>
      <c r="AK33" s="850">
        <v>243</v>
      </c>
      <c r="AL33" s="851"/>
      <c r="AM33" s="851"/>
      <c r="AN33" s="851"/>
      <c r="AO33" s="851"/>
      <c r="AP33" s="851">
        <v>1491</v>
      </c>
      <c r="AQ33" s="851"/>
      <c r="AR33" s="851"/>
      <c r="AS33" s="851"/>
      <c r="AT33" s="851"/>
      <c r="AU33" s="851">
        <v>967</v>
      </c>
      <c r="AV33" s="851"/>
      <c r="AW33" s="851"/>
      <c r="AX33" s="851"/>
      <c r="AY33" s="851"/>
      <c r="AZ33" s="852" t="s">
        <v>557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260</v>
      </c>
      <c r="R34" s="779"/>
      <c r="S34" s="779"/>
      <c r="T34" s="779"/>
      <c r="U34" s="779"/>
      <c r="V34" s="779">
        <v>258</v>
      </c>
      <c r="W34" s="779"/>
      <c r="X34" s="779"/>
      <c r="Y34" s="779"/>
      <c r="Z34" s="779"/>
      <c r="AA34" s="779">
        <v>2</v>
      </c>
      <c r="AB34" s="779"/>
      <c r="AC34" s="779"/>
      <c r="AD34" s="779"/>
      <c r="AE34" s="780"/>
      <c r="AF34" s="781">
        <v>2</v>
      </c>
      <c r="AG34" s="782"/>
      <c r="AH34" s="782"/>
      <c r="AI34" s="782"/>
      <c r="AJ34" s="783"/>
      <c r="AK34" s="850">
        <v>28</v>
      </c>
      <c r="AL34" s="851"/>
      <c r="AM34" s="851"/>
      <c r="AN34" s="851"/>
      <c r="AO34" s="851"/>
      <c r="AP34" s="851" t="s">
        <v>557</v>
      </c>
      <c r="AQ34" s="851"/>
      <c r="AR34" s="851"/>
      <c r="AS34" s="851"/>
      <c r="AT34" s="851"/>
      <c r="AU34" s="851" t="s">
        <v>557</v>
      </c>
      <c r="AV34" s="851"/>
      <c r="AW34" s="851"/>
      <c r="AX34" s="851"/>
      <c r="AY34" s="851"/>
      <c r="AZ34" s="852" t="s">
        <v>557</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202</v>
      </c>
      <c r="R35" s="779"/>
      <c r="S35" s="779"/>
      <c r="T35" s="779"/>
      <c r="U35" s="779"/>
      <c r="V35" s="779">
        <v>202</v>
      </c>
      <c r="W35" s="779"/>
      <c r="X35" s="779"/>
      <c r="Y35" s="779"/>
      <c r="Z35" s="779"/>
      <c r="AA35" s="779">
        <v>0</v>
      </c>
      <c r="AB35" s="779"/>
      <c r="AC35" s="779"/>
      <c r="AD35" s="779"/>
      <c r="AE35" s="780"/>
      <c r="AF35" s="781" t="s">
        <v>112</v>
      </c>
      <c r="AG35" s="782"/>
      <c r="AH35" s="782"/>
      <c r="AI35" s="782"/>
      <c r="AJ35" s="783"/>
      <c r="AK35" s="850">
        <v>67</v>
      </c>
      <c r="AL35" s="851"/>
      <c r="AM35" s="851"/>
      <c r="AN35" s="851"/>
      <c r="AO35" s="851"/>
      <c r="AP35" s="851">
        <v>1363</v>
      </c>
      <c r="AQ35" s="851"/>
      <c r="AR35" s="851"/>
      <c r="AS35" s="851"/>
      <c r="AT35" s="851"/>
      <c r="AU35" s="851">
        <v>1363</v>
      </c>
      <c r="AV35" s="851"/>
      <c r="AW35" s="851"/>
      <c r="AX35" s="851"/>
      <c r="AY35" s="851"/>
      <c r="AZ35" s="852" t="s">
        <v>557</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266</v>
      </c>
      <c r="R36" s="779"/>
      <c r="S36" s="779"/>
      <c r="T36" s="779"/>
      <c r="U36" s="779"/>
      <c r="V36" s="779">
        <v>266</v>
      </c>
      <c r="W36" s="779"/>
      <c r="X36" s="779"/>
      <c r="Y36" s="779"/>
      <c r="Z36" s="779"/>
      <c r="AA36" s="779">
        <v>0</v>
      </c>
      <c r="AB36" s="779"/>
      <c r="AC36" s="779"/>
      <c r="AD36" s="779"/>
      <c r="AE36" s="780"/>
      <c r="AF36" s="781">
        <v>0</v>
      </c>
      <c r="AG36" s="782"/>
      <c r="AH36" s="782"/>
      <c r="AI36" s="782"/>
      <c r="AJ36" s="783"/>
      <c r="AK36" s="850">
        <v>224</v>
      </c>
      <c r="AL36" s="851"/>
      <c r="AM36" s="851"/>
      <c r="AN36" s="851"/>
      <c r="AO36" s="851"/>
      <c r="AP36" s="851">
        <v>1864</v>
      </c>
      <c r="AQ36" s="851"/>
      <c r="AR36" s="851"/>
      <c r="AS36" s="851"/>
      <c r="AT36" s="851"/>
      <c r="AU36" s="851">
        <v>1864</v>
      </c>
      <c r="AV36" s="851"/>
      <c r="AW36" s="851"/>
      <c r="AX36" s="851"/>
      <c r="AY36" s="851"/>
      <c r="AZ36" s="852" t="s">
        <v>557</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1172</v>
      </c>
      <c r="AG63" s="862"/>
      <c r="AH63" s="862"/>
      <c r="AI63" s="862"/>
      <c r="AJ63" s="863"/>
      <c r="AK63" s="864"/>
      <c r="AL63" s="859"/>
      <c r="AM63" s="859"/>
      <c r="AN63" s="859"/>
      <c r="AO63" s="859"/>
      <c r="AP63" s="862">
        <v>4744</v>
      </c>
      <c r="AQ63" s="862"/>
      <c r="AR63" s="862"/>
      <c r="AS63" s="862"/>
      <c r="AT63" s="862"/>
      <c r="AU63" s="862">
        <v>4203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7523</v>
      </c>
      <c r="R68" s="886"/>
      <c r="S68" s="886"/>
      <c r="T68" s="886"/>
      <c r="U68" s="886"/>
      <c r="V68" s="886">
        <v>7238</v>
      </c>
      <c r="W68" s="886"/>
      <c r="X68" s="886"/>
      <c r="Y68" s="886"/>
      <c r="Z68" s="886"/>
      <c r="AA68" s="886">
        <v>285</v>
      </c>
      <c r="AB68" s="886"/>
      <c r="AC68" s="886"/>
      <c r="AD68" s="886"/>
      <c r="AE68" s="886"/>
      <c r="AF68" s="886">
        <v>281</v>
      </c>
      <c r="AG68" s="886"/>
      <c r="AH68" s="886"/>
      <c r="AI68" s="886"/>
      <c r="AJ68" s="886"/>
      <c r="AK68" s="886">
        <v>5</v>
      </c>
      <c r="AL68" s="886"/>
      <c r="AM68" s="886"/>
      <c r="AN68" s="886"/>
      <c r="AO68" s="886"/>
      <c r="AP68" s="886">
        <v>4903</v>
      </c>
      <c r="AQ68" s="886"/>
      <c r="AR68" s="886"/>
      <c r="AS68" s="886"/>
      <c r="AT68" s="886"/>
      <c r="AU68" s="886">
        <v>275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636</v>
      </c>
      <c r="R69" s="851"/>
      <c r="S69" s="851"/>
      <c r="T69" s="851"/>
      <c r="U69" s="851"/>
      <c r="V69" s="851">
        <v>589</v>
      </c>
      <c r="W69" s="851"/>
      <c r="X69" s="851"/>
      <c r="Y69" s="851"/>
      <c r="Z69" s="851"/>
      <c r="AA69" s="851">
        <v>47</v>
      </c>
      <c r="AB69" s="851"/>
      <c r="AC69" s="851"/>
      <c r="AD69" s="851"/>
      <c r="AE69" s="851"/>
      <c r="AF69" s="851">
        <v>47</v>
      </c>
      <c r="AG69" s="851"/>
      <c r="AH69" s="851"/>
      <c r="AI69" s="851"/>
      <c r="AJ69" s="851"/>
      <c r="AK69" s="851">
        <v>56</v>
      </c>
      <c r="AL69" s="851"/>
      <c r="AM69" s="851"/>
      <c r="AN69" s="851"/>
      <c r="AO69" s="851"/>
      <c r="AP69" s="851" t="s">
        <v>555</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585</v>
      </c>
      <c r="R70" s="851"/>
      <c r="S70" s="851"/>
      <c r="T70" s="851"/>
      <c r="U70" s="851"/>
      <c r="V70" s="851">
        <v>564</v>
      </c>
      <c r="W70" s="851"/>
      <c r="X70" s="851"/>
      <c r="Y70" s="851"/>
      <c r="Z70" s="851"/>
      <c r="AA70" s="851">
        <v>21</v>
      </c>
      <c r="AB70" s="851"/>
      <c r="AC70" s="851"/>
      <c r="AD70" s="851"/>
      <c r="AE70" s="851"/>
      <c r="AF70" s="851">
        <v>21</v>
      </c>
      <c r="AG70" s="851"/>
      <c r="AH70" s="851"/>
      <c r="AI70" s="851"/>
      <c r="AJ70" s="851"/>
      <c r="AK70" s="851" t="s">
        <v>557</v>
      </c>
      <c r="AL70" s="851"/>
      <c r="AM70" s="851"/>
      <c r="AN70" s="851"/>
      <c r="AO70" s="851"/>
      <c r="AP70" s="851">
        <v>185</v>
      </c>
      <c r="AQ70" s="851"/>
      <c r="AR70" s="851"/>
      <c r="AS70" s="851"/>
      <c r="AT70" s="851"/>
      <c r="AU70" s="851">
        <v>83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8586</v>
      </c>
      <c r="R71" s="851"/>
      <c r="S71" s="851"/>
      <c r="T71" s="851"/>
      <c r="U71" s="851"/>
      <c r="V71" s="851">
        <v>7229</v>
      </c>
      <c r="W71" s="851"/>
      <c r="X71" s="851"/>
      <c r="Y71" s="851"/>
      <c r="Z71" s="851"/>
      <c r="AA71" s="851">
        <v>1357</v>
      </c>
      <c r="AB71" s="851"/>
      <c r="AC71" s="851"/>
      <c r="AD71" s="851"/>
      <c r="AE71" s="851"/>
      <c r="AF71" s="851">
        <v>5842</v>
      </c>
      <c r="AG71" s="851"/>
      <c r="AH71" s="851"/>
      <c r="AI71" s="851"/>
      <c r="AJ71" s="851"/>
      <c r="AK71" s="851">
        <v>147</v>
      </c>
      <c r="AL71" s="851"/>
      <c r="AM71" s="851"/>
      <c r="AN71" s="851"/>
      <c r="AO71" s="851"/>
      <c r="AP71" s="851">
        <v>12626</v>
      </c>
      <c r="AQ71" s="851"/>
      <c r="AR71" s="851"/>
      <c r="AS71" s="851"/>
      <c r="AT71" s="851"/>
      <c r="AU71" s="851">
        <v>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504</v>
      </c>
      <c r="R72" s="851"/>
      <c r="S72" s="851"/>
      <c r="T72" s="851"/>
      <c r="U72" s="851"/>
      <c r="V72" s="851">
        <v>472</v>
      </c>
      <c r="W72" s="851"/>
      <c r="X72" s="851"/>
      <c r="Y72" s="851"/>
      <c r="Z72" s="851"/>
      <c r="AA72" s="851">
        <v>33</v>
      </c>
      <c r="AB72" s="851"/>
      <c r="AC72" s="851"/>
      <c r="AD72" s="851"/>
      <c r="AE72" s="851"/>
      <c r="AF72" s="851">
        <v>33</v>
      </c>
      <c r="AG72" s="851"/>
      <c r="AH72" s="851"/>
      <c r="AI72" s="851"/>
      <c r="AJ72" s="851"/>
      <c r="AK72" s="851">
        <v>20</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162336</v>
      </c>
      <c r="R73" s="851"/>
      <c r="S73" s="851"/>
      <c r="T73" s="851"/>
      <c r="U73" s="851"/>
      <c r="V73" s="851">
        <v>158133</v>
      </c>
      <c r="W73" s="851"/>
      <c r="X73" s="851"/>
      <c r="Y73" s="851"/>
      <c r="Z73" s="851"/>
      <c r="AA73" s="851">
        <v>4203</v>
      </c>
      <c r="AB73" s="851"/>
      <c r="AC73" s="851"/>
      <c r="AD73" s="851"/>
      <c r="AE73" s="851"/>
      <c r="AF73" s="851">
        <v>4199</v>
      </c>
      <c r="AG73" s="851"/>
      <c r="AH73" s="851"/>
      <c r="AI73" s="851"/>
      <c r="AJ73" s="851"/>
      <c r="AK73" s="851">
        <v>2277</v>
      </c>
      <c r="AL73" s="851"/>
      <c r="AM73" s="851"/>
      <c r="AN73" s="851"/>
      <c r="AO73" s="851"/>
      <c r="AP73" s="851" t="s">
        <v>557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842</v>
      </c>
      <c r="R74" s="851"/>
      <c r="S74" s="851"/>
      <c r="T74" s="851"/>
      <c r="U74" s="851"/>
      <c r="V74" s="851">
        <v>816</v>
      </c>
      <c r="W74" s="851"/>
      <c r="X74" s="851"/>
      <c r="Y74" s="851"/>
      <c r="Z74" s="851"/>
      <c r="AA74" s="851">
        <v>26</v>
      </c>
      <c r="AB74" s="851"/>
      <c r="AC74" s="851"/>
      <c r="AD74" s="851"/>
      <c r="AE74" s="851"/>
      <c r="AF74" s="851">
        <v>26</v>
      </c>
      <c r="AG74" s="851"/>
      <c r="AH74" s="851"/>
      <c r="AI74" s="851"/>
      <c r="AJ74" s="851"/>
      <c r="AK74" s="851">
        <v>10</v>
      </c>
      <c r="AL74" s="851"/>
      <c r="AM74" s="851"/>
      <c r="AN74" s="851"/>
      <c r="AO74" s="851"/>
      <c r="AP74" s="851" t="s">
        <v>557</v>
      </c>
      <c r="AQ74" s="851"/>
      <c r="AR74" s="851"/>
      <c r="AS74" s="851"/>
      <c r="AT74" s="851"/>
      <c r="AU74" s="851" t="s">
        <v>557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11886</v>
      </c>
      <c r="R75" s="900"/>
      <c r="S75" s="900"/>
      <c r="T75" s="900"/>
      <c r="U75" s="850"/>
      <c r="V75" s="901">
        <v>10002</v>
      </c>
      <c r="W75" s="900"/>
      <c r="X75" s="900"/>
      <c r="Y75" s="900"/>
      <c r="Z75" s="850"/>
      <c r="AA75" s="901">
        <v>1884</v>
      </c>
      <c r="AB75" s="900"/>
      <c r="AC75" s="900"/>
      <c r="AD75" s="900"/>
      <c r="AE75" s="850"/>
      <c r="AF75" s="901">
        <v>1884</v>
      </c>
      <c r="AG75" s="900"/>
      <c r="AH75" s="900"/>
      <c r="AI75" s="900"/>
      <c r="AJ75" s="850"/>
      <c r="AK75" s="901" t="s">
        <v>557</v>
      </c>
      <c r="AL75" s="900"/>
      <c r="AM75" s="900"/>
      <c r="AN75" s="900"/>
      <c r="AO75" s="850"/>
      <c r="AP75" s="901" t="s">
        <v>557</v>
      </c>
      <c r="AQ75" s="900"/>
      <c r="AR75" s="900"/>
      <c r="AS75" s="900"/>
      <c r="AT75" s="850"/>
      <c r="AU75" s="901" t="s">
        <v>555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21</v>
      </c>
      <c r="R76" s="900"/>
      <c r="S76" s="900"/>
      <c r="T76" s="900"/>
      <c r="U76" s="850"/>
      <c r="V76" s="901">
        <v>7</v>
      </c>
      <c r="W76" s="900"/>
      <c r="X76" s="900"/>
      <c r="Y76" s="900"/>
      <c r="Z76" s="850"/>
      <c r="AA76" s="901">
        <v>14</v>
      </c>
      <c r="AB76" s="900"/>
      <c r="AC76" s="900"/>
      <c r="AD76" s="900"/>
      <c r="AE76" s="850"/>
      <c r="AF76" s="901">
        <v>14</v>
      </c>
      <c r="AG76" s="900"/>
      <c r="AH76" s="900"/>
      <c r="AI76" s="900"/>
      <c r="AJ76" s="850"/>
      <c r="AK76" s="901" t="s">
        <v>557</v>
      </c>
      <c r="AL76" s="900"/>
      <c r="AM76" s="900"/>
      <c r="AN76" s="900"/>
      <c r="AO76" s="850"/>
      <c r="AP76" s="901" t="s">
        <v>557</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553</v>
      </c>
      <c r="C77" s="894"/>
      <c r="D77" s="894"/>
      <c r="E77" s="894"/>
      <c r="F77" s="894"/>
      <c r="G77" s="894"/>
      <c r="H77" s="894"/>
      <c r="I77" s="894"/>
      <c r="J77" s="894"/>
      <c r="K77" s="894"/>
      <c r="L77" s="894"/>
      <c r="M77" s="894"/>
      <c r="N77" s="894"/>
      <c r="O77" s="894"/>
      <c r="P77" s="895"/>
      <c r="Q77" s="899">
        <v>178</v>
      </c>
      <c r="R77" s="900"/>
      <c r="S77" s="900"/>
      <c r="T77" s="900"/>
      <c r="U77" s="850"/>
      <c r="V77" s="901">
        <v>169</v>
      </c>
      <c r="W77" s="900"/>
      <c r="X77" s="900"/>
      <c r="Y77" s="900"/>
      <c r="Z77" s="850"/>
      <c r="AA77" s="901">
        <v>9</v>
      </c>
      <c r="AB77" s="900"/>
      <c r="AC77" s="900"/>
      <c r="AD77" s="900"/>
      <c r="AE77" s="850"/>
      <c r="AF77" s="901">
        <v>9</v>
      </c>
      <c r="AG77" s="900"/>
      <c r="AH77" s="900"/>
      <c r="AI77" s="900"/>
      <c r="AJ77" s="850"/>
      <c r="AK77" s="901" t="s">
        <v>560</v>
      </c>
      <c r="AL77" s="900"/>
      <c r="AM77" s="900"/>
      <c r="AN77" s="900"/>
      <c r="AO77" s="850"/>
      <c r="AP77" s="901" t="s">
        <v>557</v>
      </c>
      <c r="AQ77" s="900"/>
      <c r="AR77" s="900"/>
      <c r="AS77" s="900"/>
      <c r="AT77" s="850"/>
      <c r="AU77" s="901" t="s">
        <v>557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12356</v>
      </c>
      <c r="AG88" s="862"/>
      <c r="AH88" s="862"/>
      <c r="AI88" s="862"/>
      <c r="AJ88" s="862"/>
      <c r="AK88" s="859"/>
      <c r="AL88" s="859"/>
      <c r="AM88" s="859"/>
      <c r="AN88" s="859"/>
      <c r="AO88" s="859"/>
      <c r="AP88" s="862">
        <v>17714</v>
      </c>
      <c r="AQ88" s="862"/>
      <c r="AR88" s="862"/>
      <c r="AS88" s="862"/>
      <c r="AT88" s="862"/>
      <c r="AU88" s="862">
        <v>406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t="s">
        <v>560</v>
      </c>
      <c r="CX102" s="870"/>
      <c r="CY102" s="870"/>
      <c r="CZ102" s="870"/>
      <c r="DA102" s="913"/>
      <c r="DB102" s="912" t="s">
        <v>560</v>
      </c>
      <c r="DC102" s="870"/>
      <c r="DD102" s="870"/>
      <c r="DE102" s="870"/>
      <c r="DF102" s="913"/>
      <c r="DG102" s="912" t="s">
        <v>560</v>
      </c>
      <c r="DH102" s="870"/>
      <c r="DI102" s="870"/>
      <c r="DJ102" s="870"/>
      <c r="DK102" s="913"/>
      <c r="DL102" s="912" t="s">
        <v>560</v>
      </c>
      <c r="DM102" s="870"/>
      <c r="DN102" s="870"/>
      <c r="DO102" s="870"/>
      <c r="DP102" s="913"/>
      <c r="DQ102" s="912" t="s">
        <v>560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1842766</v>
      </c>
      <c r="AB110" s="922"/>
      <c r="AC110" s="922"/>
      <c r="AD110" s="922"/>
      <c r="AE110" s="923"/>
      <c r="AF110" s="924">
        <v>1721213</v>
      </c>
      <c r="AG110" s="922"/>
      <c r="AH110" s="922"/>
      <c r="AI110" s="922"/>
      <c r="AJ110" s="923"/>
      <c r="AK110" s="924">
        <v>1634476</v>
      </c>
      <c r="AL110" s="922"/>
      <c r="AM110" s="922"/>
      <c r="AN110" s="922"/>
      <c r="AO110" s="923"/>
      <c r="AP110" s="925">
        <v>27.9</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14187454</v>
      </c>
      <c r="BR110" s="957"/>
      <c r="BS110" s="957"/>
      <c r="BT110" s="957"/>
      <c r="BU110" s="957"/>
      <c r="BV110" s="957">
        <v>13289132</v>
      </c>
      <c r="BW110" s="957"/>
      <c r="BX110" s="957"/>
      <c r="BY110" s="957"/>
      <c r="BZ110" s="957"/>
      <c r="CA110" s="957">
        <v>12528507</v>
      </c>
      <c r="CB110" s="957"/>
      <c r="CC110" s="957"/>
      <c r="CD110" s="957"/>
      <c r="CE110" s="957"/>
      <c r="CF110" s="971">
        <v>214</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4402930</v>
      </c>
      <c r="BR112" s="950"/>
      <c r="BS112" s="950"/>
      <c r="BT112" s="950"/>
      <c r="BU112" s="950"/>
      <c r="BV112" s="950">
        <v>4316684</v>
      </c>
      <c r="BW112" s="950"/>
      <c r="BX112" s="950"/>
      <c r="BY112" s="950"/>
      <c r="BZ112" s="950"/>
      <c r="CA112" s="950">
        <v>4304451</v>
      </c>
      <c r="CB112" s="950"/>
      <c r="CC112" s="950"/>
      <c r="CD112" s="950"/>
      <c r="CE112" s="950"/>
      <c r="CF112" s="944">
        <v>73.5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275651</v>
      </c>
      <c r="AB113" s="964"/>
      <c r="AC113" s="964"/>
      <c r="AD113" s="964"/>
      <c r="AE113" s="965"/>
      <c r="AF113" s="966">
        <v>287910</v>
      </c>
      <c r="AG113" s="964"/>
      <c r="AH113" s="964"/>
      <c r="AI113" s="964"/>
      <c r="AJ113" s="965"/>
      <c r="AK113" s="966">
        <v>284216</v>
      </c>
      <c r="AL113" s="964"/>
      <c r="AM113" s="964"/>
      <c r="AN113" s="964"/>
      <c r="AO113" s="965"/>
      <c r="AP113" s="967">
        <v>4.9000000000000004</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478507</v>
      </c>
      <c r="BR113" s="950"/>
      <c r="BS113" s="950"/>
      <c r="BT113" s="950"/>
      <c r="BU113" s="950"/>
      <c r="BV113" s="950">
        <v>452119</v>
      </c>
      <c r="BW113" s="950"/>
      <c r="BX113" s="950"/>
      <c r="BY113" s="950"/>
      <c r="BZ113" s="950"/>
      <c r="CA113" s="950">
        <v>405812</v>
      </c>
      <c r="CB113" s="950"/>
      <c r="CC113" s="950"/>
      <c r="CD113" s="950"/>
      <c r="CE113" s="950"/>
      <c r="CF113" s="944">
        <v>6.9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77419</v>
      </c>
      <c r="AB114" s="989"/>
      <c r="AC114" s="989"/>
      <c r="AD114" s="989"/>
      <c r="AE114" s="990"/>
      <c r="AF114" s="991">
        <v>68462</v>
      </c>
      <c r="AG114" s="989"/>
      <c r="AH114" s="989"/>
      <c r="AI114" s="989"/>
      <c r="AJ114" s="990"/>
      <c r="AK114" s="991">
        <v>69118</v>
      </c>
      <c r="AL114" s="989"/>
      <c r="AM114" s="989"/>
      <c r="AN114" s="989"/>
      <c r="AO114" s="990"/>
      <c r="AP114" s="992">
        <v>1.2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1554643</v>
      </c>
      <c r="BR114" s="950"/>
      <c r="BS114" s="950"/>
      <c r="BT114" s="950"/>
      <c r="BU114" s="950"/>
      <c r="BV114" s="950">
        <v>1459390</v>
      </c>
      <c r="BW114" s="950"/>
      <c r="BX114" s="950"/>
      <c r="BY114" s="950"/>
      <c r="BZ114" s="950"/>
      <c r="CA114" s="950">
        <v>1360237</v>
      </c>
      <c r="CB114" s="950"/>
      <c r="CC114" s="950"/>
      <c r="CD114" s="950"/>
      <c r="CE114" s="950"/>
      <c r="CF114" s="944">
        <v>23.2</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2195836</v>
      </c>
      <c r="AB117" s="1007"/>
      <c r="AC117" s="1007"/>
      <c r="AD117" s="1007"/>
      <c r="AE117" s="1008"/>
      <c r="AF117" s="1009">
        <v>2077585</v>
      </c>
      <c r="AG117" s="1007"/>
      <c r="AH117" s="1007"/>
      <c r="AI117" s="1007"/>
      <c r="AJ117" s="1008"/>
      <c r="AK117" s="1009">
        <v>1987810</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20623534</v>
      </c>
      <c r="BR119" s="1028"/>
      <c r="BS119" s="1028"/>
      <c r="BT119" s="1028"/>
      <c r="BU119" s="1028"/>
      <c r="BV119" s="1028">
        <v>19517325</v>
      </c>
      <c r="BW119" s="1028"/>
      <c r="BX119" s="1028"/>
      <c r="BY119" s="1028"/>
      <c r="BZ119" s="1028"/>
      <c r="CA119" s="1028">
        <v>18599007</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7502298</v>
      </c>
      <c r="BR120" s="957"/>
      <c r="BS120" s="957"/>
      <c r="BT120" s="957"/>
      <c r="BU120" s="957"/>
      <c r="BV120" s="957">
        <v>8212955</v>
      </c>
      <c r="BW120" s="957"/>
      <c r="BX120" s="957"/>
      <c r="BY120" s="957"/>
      <c r="BZ120" s="957"/>
      <c r="CA120" s="957">
        <v>8716066</v>
      </c>
      <c r="CB120" s="957"/>
      <c r="CC120" s="957"/>
      <c r="CD120" s="957"/>
      <c r="CE120" s="957"/>
      <c r="CF120" s="971">
        <v>148.9</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2127132</v>
      </c>
      <c r="DH120" s="957"/>
      <c r="DI120" s="957"/>
      <c r="DJ120" s="957"/>
      <c r="DK120" s="957"/>
      <c r="DL120" s="957">
        <v>1964549</v>
      </c>
      <c r="DM120" s="957"/>
      <c r="DN120" s="957"/>
      <c r="DO120" s="957"/>
      <c r="DP120" s="957"/>
      <c r="DQ120" s="957">
        <v>1909222</v>
      </c>
      <c r="DR120" s="957"/>
      <c r="DS120" s="957"/>
      <c r="DT120" s="957"/>
      <c r="DU120" s="957"/>
      <c r="DV120" s="958">
        <v>32.6</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379065</v>
      </c>
      <c r="BR121" s="950"/>
      <c r="BS121" s="950"/>
      <c r="BT121" s="950"/>
      <c r="BU121" s="950"/>
      <c r="BV121" s="950">
        <v>319873</v>
      </c>
      <c r="BW121" s="950"/>
      <c r="BX121" s="950"/>
      <c r="BY121" s="950"/>
      <c r="BZ121" s="950"/>
      <c r="CA121" s="950">
        <v>260150</v>
      </c>
      <c r="CB121" s="950"/>
      <c r="CC121" s="950"/>
      <c r="CD121" s="950"/>
      <c r="CE121" s="950"/>
      <c r="CF121" s="944">
        <v>4.4000000000000004</v>
      </c>
      <c r="CG121" s="945"/>
      <c r="CH121" s="945"/>
      <c r="CI121" s="945"/>
      <c r="CJ121" s="945"/>
      <c r="CK121" s="1040"/>
      <c r="CL121" s="1041"/>
      <c r="CM121" s="1041"/>
      <c r="CN121" s="1041"/>
      <c r="CO121" s="1042"/>
      <c r="CP121" s="1050" t="s">
        <v>446</v>
      </c>
      <c r="CQ121" s="1051"/>
      <c r="CR121" s="1051"/>
      <c r="CS121" s="1051"/>
      <c r="CT121" s="1051"/>
      <c r="CU121" s="1051"/>
      <c r="CV121" s="1051"/>
      <c r="CW121" s="1051"/>
      <c r="CX121" s="1051"/>
      <c r="CY121" s="1051"/>
      <c r="CZ121" s="1051"/>
      <c r="DA121" s="1051"/>
      <c r="DB121" s="1051"/>
      <c r="DC121" s="1051"/>
      <c r="DD121" s="1051"/>
      <c r="DE121" s="1051"/>
      <c r="DF121" s="1052"/>
      <c r="DG121" s="949">
        <v>1255958</v>
      </c>
      <c r="DH121" s="950"/>
      <c r="DI121" s="950"/>
      <c r="DJ121" s="950"/>
      <c r="DK121" s="950"/>
      <c r="DL121" s="950">
        <v>1329502</v>
      </c>
      <c r="DM121" s="950"/>
      <c r="DN121" s="950"/>
      <c r="DO121" s="950"/>
      <c r="DP121" s="950"/>
      <c r="DQ121" s="950">
        <v>1363300</v>
      </c>
      <c r="DR121" s="950"/>
      <c r="DS121" s="950"/>
      <c r="DT121" s="950"/>
      <c r="DU121" s="950"/>
      <c r="DV121" s="951">
        <v>23.3</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12972748</v>
      </c>
      <c r="BR122" s="1028"/>
      <c r="BS122" s="1028"/>
      <c r="BT122" s="1028"/>
      <c r="BU122" s="1028"/>
      <c r="BV122" s="1028">
        <v>12650003</v>
      </c>
      <c r="BW122" s="1028"/>
      <c r="BX122" s="1028"/>
      <c r="BY122" s="1028"/>
      <c r="BZ122" s="1028"/>
      <c r="CA122" s="1028">
        <v>12054754</v>
      </c>
      <c r="CB122" s="1028"/>
      <c r="CC122" s="1028"/>
      <c r="CD122" s="1028"/>
      <c r="CE122" s="1028"/>
      <c r="CF122" s="1048">
        <v>205.9</v>
      </c>
      <c r="CG122" s="1049"/>
      <c r="CH122" s="1049"/>
      <c r="CI122" s="1049"/>
      <c r="CJ122" s="1049"/>
      <c r="CK122" s="1040"/>
      <c r="CL122" s="1041"/>
      <c r="CM122" s="1041"/>
      <c r="CN122" s="1041"/>
      <c r="CO122" s="1042"/>
      <c r="CP122" s="1050" t="s">
        <v>448</v>
      </c>
      <c r="CQ122" s="1051"/>
      <c r="CR122" s="1051"/>
      <c r="CS122" s="1051"/>
      <c r="CT122" s="1051"/>
      <c r="CU122" s="1051"/>
      <c r="CV122" s="1051"/>
      <c r="CW122" s="1051"/>
      <c r="CX122" s="1051"/>
      <c r="CY122" s="1051"/>
      <c r="CZ122" s="1051"/>
      <c r="DA122" s="1051"/>
      <c r="DB122" s="1051"/>
      <c r="DC122" s="1051"/>
      <c r="DD122" s="1051"/>
      <c r="DE122" s="1051"/>
      <c r="DF122" s="1052"/>
      <c r="DG122" s="949">
        <v>946089</v>
      </c>
      <c r="DH122" s="950"/>
      <c r="DI122" s="950"/>
      <c r="DJ122" s="950"/>
      <c r="DK122" s="950"/>
      <c r="DL122" s="950">
        <v>965632</v>
      </c>
      <c r="DM122" s="950"/>
      <c r="DN122" s="950"/>
      <c r="DO122" s="950"/>
      <c r="DP122" s="950"/>
      <c r="DQ122" s="950">
        <v>967489</v>
      </c>
      <c r="DR122" s="950"/>
      <c r="DS122" s="950"/>
      <c r="DT122" s="950"/>
      <c r="DU122" s="950"/>
      <c r="DV122" s="951">
        <v>16.5</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20854111</v>
      </c>
      <c r="BR123" s="1096"/>
      <c r="BS123" s="1096"/>
      <c r="BT123" s="1096"/>
      <c r="BU123" s="1096"/>
      <c r="BV123" s="1096">
        <v>21182831</v>
      </c>
      <c r="BW123" s="1096"/>
      <c r="BX123" s="1096"/>
      <c r="BY123" s="1096"/>
      <c r="BZ123" s="1096"/>
      <c r="CA123" s="1096">
        <v>21030970</v>
      </c>
      <c r="CB123" s="1096"/>
      <c r="CC123" s="1096"/>
      <c r="CD123" s="1096"/>
      <c r="CE123" s="1096"/>
      <c r="CF123" s="1029"/>
      <c r="CG123" s="1030"/>
      <c r="CH123" s="1030"/>
      <c r="CI123" s="1030"/>
      <c r="CJ123" s="1031"/>
      <c r="CK123" s="1040"/>
      <c r="CL123" s="1041"/>
      <c r="CM123" s="1041"/>
      <c r="CN123" s="1041"/>
      <c r="CO123" s="1042"/>
      <c r="CP123" s="1050" t="s">
        <v>450</v>
      </c>
      <c r="CQ123" s="1051"/>
      <c r="CR123" s="1051"/>
      <c r="CS123" s="1051"/>
      <c r="CT123" s="1051"/>
      <c r="CU123" s="1051"/>
      <c r="CV123" s="1051"/>
      <c r="CW123" s="1051"/>
      <c r="CX123" s="1051"/>
      <c r="CY123" s="1051"/>
      <c r="CZ123" s="1051"/>
      <c r="DA123" s="1051"/>
      <c r="DB123" s="1051"/>
      <c r="DC123" s="1051"/>
      <c r="DD123" s="1051"/>
      <c r="DE123" s="1051"/>
      <c r="DF123" s="1052"/>
      <c r="DG123" s="988">
        <v>50760</v>
      </c>
      <c r="DH123" s="989"/>
      <c r="DI123" s="989"/>
      <c r="DJ123" s="989"/>
      <c r="DK123" s="990"/>
      <c r="DL123" s="991">
        <v>58500</v>
      </c>
      <c r="DM123" s="989"/>
      <c r="DN123" s="989"/>
      <c r="DO123" s="989"/>
      <c r="DP123" s="990"/>
      <c r="DQ123" s="991">
        <v>64440</v>
      </c>
      <c r="DR123" s="989"/>
      <c r="DS123" s="989"/>
      <c r="DT123" s="989"/>
      <c r="DU123" s="990"/>
      <c r="DV123" s="992">
        <v>1.1000000000000001</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22991</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76248</v>
      </c>
      <c r="AB128" s="1078"/>
      <c r="AC128" s="1078"/>
      <c r="AD128" s="1078"/>
      <c r="AE128" s="1079"/>
      <c r="AF128" s="1080">
        <v>71821</v>
      </c>
      <c r="AG128" s="1078"/>
      <c r="AH128" s="1078"/>
      <c r="AI128" s="1078"/>
      <c r="AJ128" s="1079"/>
      <c r="AK128" s="1080">
        <v>57442</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13.96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7504748</v>
      </c>
      <c r="AB129" s="989"/>
      <c r="AC129" s="989"/>
      <c r="AD129" s="989"/>
      <c r="AE129" s="990"/>
      <c r="AF129" s="991">
        <v>7580450</v>
      </c>
      <c r="AG129" s="989"/>
      <c r="AH129" s="989"/>
      <c r="AI129" s="989"/>
      <c r="AJ129" s="990"/>
      <c r="AK129" s="991">
        <v>7258881</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18.96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1461588</v>
      </c>
      <c r="AB130" s="989"/>
      <c r="AC130" s="989"/>
      <c r="AD130" s="989"/>
      <c r="AE130" s="990"/>
      <c r="AF130" s="991">
        <v>1437140</v>
      </c>
      <c r="AG130" s="989"/>
      <c r="AH130" s="989"/>
      <c r="AI130" s="989"/>
      <c r="AJ130" s="990"/>
      <c r="AK130" s="991">
        <v>1403936</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9.6999999999999993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6043160</v>
      </c>
      <c r="AB131" s="1014"/>
      <c r="AC131" s="1014"/>
      <c r="AD131" s="1014"/>
      <c r="AE131" s="1015"/>
      <c r="AF131" s="1013">
        <v>6143310</v>
      </c>
      <c r="AG131" s="1014"/>
      <c r="AH131" s="1014"/>
      <c r="AI131" s="1014"/>
      <c r="AJ131" s="1015"/>
      <c r="AK131" s="1013">
        <v>5854945</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10.88834318</v>
      </c>
      <c r="AB132" s="1130"/>
      <c r="AC132" s="1130"/>
      <c r="AD132" s="1130"/>
      <c r="AE132" s="1131"/>
      <c r="AF132" s="1132">
        <v>9.2559874069999992</v>
      </c>
      <c r="AG132" s="1130"/>
      <c r="AH132" s="1130"/>
      <c r="AI132" s="1130"/>
      <c r="AJ132" s="1131"/>
      <c r="AK132" s="1132">
        <v>8.9912373219999999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12.1</v>
      </c>
      <c r="AB133" s="1113"/>
      <c r="AC133" s="1113"/>
      <c r="AD133" s="1113"/>
      <c r="AE133" s="1114"/>
      <c r="AF133" s="1112">
        <v>10.6</v>
      </c>
      <c r="AG133" s="1113"/>
      <c r="AH133" s="1113"/>
      <c r="AI133" s="1113"/>
      <c r="AJ133" s="1114"/>
      <c r="AK133" s="1112">
        <v>9.6999999999999993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1344608</v>
      </c>
      <c r="L9" s="266">
        <v>70884</v>
      </c>
      <c r="M9" s="267">
        <v>90363</v>
      </c>
      <c r="N9" s="268">
        <v>-21.6</v>
      </c>
    </row>
    <row r="10" spans="1:16" x14ac:dyDescent="0.15">
      <c r="A10" s="250"/>
      <c r="B10" s="246"/>
      <c r="C10" s="246"/>
      <c r="D10" s="246"/>
      <c r="E10" s="246"/>
      <c r="F10" s="246"/>
      <c r="G10" s="1152" t="s">
        <v>484</v>
      </c>
      <c r="H10" s="1153"/>
      <c r="I10" s="1153"/>
      <c r="J10" s="1154"/>
      <c r="K10" s="269">
        <v>124954</v>
      </c>
      <c r="L10" s="270">
        <v>6587</v>
      </c>
      <c r="M10" s="271">
        <v>8469</v>
      </c>
      <c r="N10" s="272">
        <v>-22.2</v>
      </c>
    </row>
    <row r="11" spans="1:16" ht="13.5" customHeight="1" x14ac:dyDescent="0.15">
      <c r="A11" s="250"/>
      <c r="B11" s="246"/>
      <c r="C11" s="246"/>
      <c r="D11" s="246"/>
      <c r="E11" s="246"/>
      <c r="F11" s="246"/>
      <c r="G11" s="1152" t="s">
        <v>485</v>
      </c>
      <c r="H11" s="1153"/>
      <c r="I11" s="1153"/>
      <c r="J11" s="1154"/>
      <c r="K11" s="269">
        <v>335498</v>
      </c>
      <c r="L11" s="270">
        <v>17687</v>
      </c>
      <c r="M11" s="271">
        <v>13208</v>
      </c>
      <c r="N11" s="272">
        <v>33.9</v>
      </c>
    </row>
    <row r="12" spans="1:16" ht="13.5" customHeight="1" x14ac:dyDescent="0.15">
      <c r="A12" s="250"/>
      <c r="B12" s="246"/>
      <c r="C12" s="246"/>
      <c r="D12" s="246"/>
      <c r="E12" s="246"/>
      <c r="F12" s="246"/>
      <c r="G12" s="1152" t="s">
        <v>486</v>
      </c>
      <c r="H12" s="1153"/>
      <c r="I12" s="1153"/>
      <c r="J12" s="1154"/>
      <c r="K12" s="269">
        <v>9328</v>
      </c>
      <c r="L12" s="270">
        <v>492</v>
      </c>
      <c r="M12" s="271">
        <v>3308</v>
      </c>
      <c r="N12" s="272">
        <v>-85.1</v>
      </c>
    </row>
    <row r="13" spans="1:16" ht="13.5" customHeight="1" x14ac:dyDescent="0.15">
      <c r="A13" s="250"/>
      <c r="B13" s="246"/>
      <c r="C13" s="246"/>
      <c r="D13" s="246"/>
      <c r="E13" s="246"/>
      <c r="F13" s="246"/>
      <c r="G13" s="1152" t="s">
        <v>487</v>
      </c>
      <c r="H13" s="1153"/>
      <c r="I13" s="1153"/>
      <c r="J13" s="1154"/>
      <c r="K13" s="269" t="s">
        <v>488</v>
      </c>
      <c r="L13" s="270" t="s">
        <v>488</v>
      </c>
      <c r="M13" s="271" t="s">
        <v>488</v>
      </c>
      <c r="N13" s="272" t="s">
        <v>488</v>
      </c>
    </row>
    <row r="14" spans="1:16" ht="13.5" customHeight="1" x14ac:dyDescent="0.15">
      <c r="A14" s="250"/>
      <c r="B14" s="246"/>
      <c r="C14" s="246"/>
      <c r="D14" s="246"/>
      <c r="E14" s="246"/>
      <c r="F14" s="246"/>
      <c r="G14" s="1152" t="s">
        <v>489</v>
      </c>
      <c r="H14" s="1153"/>
      <c r="I14" s="1153"/>
      <c r="J14" s="1154"/>
      <c r="K14" s="269">
        <v>192395</v>
      </c>
      <c r="L14" s="270">
        <v>10143</v>
      </c>
      <c r="M14" s="271">
        <v>6015</v>
      </c>
      <c r="N14" s="272">
        <v>68.599999999999994</v>
      </c>
    </row>
    <row r="15" spans="1:16" ht="13.5" customHeight="1" x14ac:dyDescent="0.15">
      <c r="A15" s="250"/>
      <c r="B15" s="246"/>
      <c r="C15" s="246"/>
      <c r="D15" s="246"/>
      <c r="E15" s="246"/>
      <c r="F15" s="246"/>
      <c r="G15" s="1152" t="s">
        <v>490</v>
      </c>
      <c r="H15" s="1153"/>
      <c r="I15" s="1153"/>
      <c r="J15" s="1154"/>
      <c r="K15" s="269">
        <v>37649</v>
      </c>
      <c r="L15" s="270">
        <v>1985</v>
      </c>
      <c r="M15" s="271">
        <v>2049</v>
      </c>
      <c r="N15" s="272">
        <v>-3.1</v>
      </c>
    </row>
    <row r="16" spans="1:16" x14ac:dyDescent="0.15">
      <c r="A16" s="250"/>
      <c r="B16" s="246"/>
      <c r="C16" s="246"/>
      <c r="D16" s="246"/>
      <c r="E16" s="246"/>
      <c r="F16" s="246"/>
      <c r="G16" s="1155" t="s">
        <v>491</v>
      </c>
      <c r="H16" s="1156"/>
      <c r="I16" s="1156"/>
      <c r="J16" s="1157"/>
      <c r="K16" s="270">
        <v>-165195</v>
      </c>
      <c r="L16" s="270">
        <v>-8709</v>
      </c>
      <c r="M16" s="271">
        <v>-10381</v>
      </c>
      <c r="N16" s="272">
        <v>-16.100000000000001</v>
      </c>
    </row>
    <row r="17" spans="1:16" x14ac:dyDescent="0.15">
      <c r="A17" s="250"/>
      <c r="B17" s="246"/>
      <c r="C17" s="246"/>
      <c r="D17" s="246"/>
      <c r="E17" s="246"/>
      <c r="F17" s="246"/>
      <c r="G17" s="1155" t="s">
        <v>171</v>
      </c>
      <c r="H17" s="1156"/>
      <c r="I17" s="1156"/>
      <c r="J17" s="1157"/>
      <c r="K17" s="270">
        <v>1879237</v>
      </c>
      <c r="L17" s="270">
        <v>99069</v>
      </c>
      <c r="M17" s="271">
        <v>113031</v>
      </c>
      <c r="N17" s="272">
        <v>-12.4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8.65</v>
      </c>
      <c r="L21" s="283">
        <v>10.59</v>
      </c>
      <c r="M21" s="284">
        <v>-1.94</v>
      </c>
      <c r="N21" s="251"/>
      <c r="O21" s="285"/>
      <c r="P21" s="281"/>
    </row>
    <row r="22" spans="1:16" s="286" customFormat="1" x14ac:dyDescent="0.15">
      <c r="A22" s="281"/>
      <c r="B22" s="251"/>
      <c r="C22" s="251"/>
      <c r="D22" s="251"/>
      <c r="E22" s="251"/>
      <c r="F22" s="251"/>
      <c r="G22" s="1147" t="s">
        <v>497</v>
      </c>
      <c r="H22" s="1148"/>
      <c r="I22" s="1148"/>
      <c r="J22" s="1149"/>
      <c r="K22" s="287">
        <v>92.8</v>
      </c>
      <c r="L22" s="288">
        <v>95.9</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1634476</v>
      </c>
      <c r="L32" s="296">
        <v>86166</v>
      </c>
      <c r="M32" s="297">
        <v>74012</v>
      </c>
      <c r="N32" s="298">
        <v>16.399999999999999</v>
      </c>
    </row>
    <row r="33" spans="1:16" ht="13.5" customHeight="1" x14ac:dyDescent="0.15">
      <c r="A33" s="250"/>
      <c r="B33" s="246"/>
      <c r="C33" s="246"/>
      <c r="D33" s="246"/>
      <c r="E33" s="246"/>
      <c r="F33" s="246"/>
      <c r="G33" s="1163" t="s">
        <v>502</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503</v>
      </c>
      <c r="H34" s="1164"/>
      <c r="I34" s="1164"/>
      <c r="J34" s="1165"/>
      <c r="K34" s="296" t="s">
        <v>488</v>
      </c>
      <c r="L34" s="296" t="s">
        <v>488</v>
      </c>
      <c r="M34" s="297" t="s">
        <v>488</v>
      </c>
      <c r="N34" s="298" t="s">
        <v>488</v>
      </c>
    </row>
    <row r="35" spans="1:16" ht="27" customHeight="1" x14ac:dyDescent="0.15">
      <c r="A35" s="250"/>
      <c r="B35" s="246"/>
      <c r="C35" s="246"/>
      <c r="D35" s="246"/>
      <c r="E35" s="246"/>
      <c r="F35" s="246"/>
      <c r="G35" s="1163" t="s">
        <v>504</v>
      </c>
      <c r="H35" s="1164"/>
      <c r="I35" s="1164"/>
      <c r="J35" s="1165"/>
      <c r="K35" s="296">
        <v>284216</v>
      </c>
      <c r="L35" s="296">
        <v>14983</v>
      </c>
      <c r="M35" s="297">
        <v>19870</v>
      </c>
      <c r="N35" s="298">
        <v>-24.6</v>
      </c>
    </row>
    <row r="36" spans="1:16" ht="27" customHeight="1" x14ac:dyDescent="0.15">
      <c r="A36" s="250"/>
      <c r="B36" s="246"/>
      <c r="C36" s="246"/>
      <c r="D36" s="246"/>
      <c r="E36" s="246"/>
      <c r="F36" s="246"/>
      <c r="G36" s="1163" t="s">
        <v>505</v>
      </c>
      <c r="H36" s="1164"/>
      <c r="I36" s="1164"/>
      <c r="J36" s="1165"/>
      <c r="K36" s="296">
        <v>69118</v>
      </c>
      <c r="L36" s="296">
        <v>3644</v>
      </c>
      <c r="M36" s="297">
        <v>2956</v>
      </c>
      <c r="N36" s="298">
        <v>23.3</v>
      </c>
    </row>
    <row r="37" spans="1:16" ht="13.5" customHeight="1" x14ac:dyDescent="0.15">
      <c r="A37" s="250"/>
      <c r="B37" s="246"/>
      <c r="C37" s="246"/>
      <c r="D37" s="246"/>
      <c r="E37" s="246"/>
      <c r="F37" s="246"/>
      <c r="G37" s="1163" t="s">
        <v>506</v>
      </c>
      <c r="H37" s="1164"/>
      <c r="I37" s="1164"/>
      <c r="J37" s="1165"/>
      <c r="K37" s="296" t="s">
        <v>488</v>
      </c>
      <c r="L37" s="296" t="s">
        <v>488</v>
      </c>
      <c r="M37" s="297">
        <v>1289</v>
      </c>
      <c r="N37" s="298" t="s">
        <v>488</v>
      </c>
    </row>
    <row r="38" spans="1:16" ht="27" customHeight="1" x14ac:dyDescent="0.15">
      <c r="A38" s="250"/>
      <c r="B38" s="246"/>
      <c r="C38" s="246"/>
      <c r="D38" s="246"/>
      <c r="E38" s="246"/>
      <c r="F38" s="246"/>
      <c r="G38" s="1166" t="s">
        <v>507</v>
      </c>
      <c r="H38" s="1167"/>
      <c r="I38" s="1167"/>
      <c r="J38" s="1168"/>
      <c r="K38" s="299" t="s">
        <v>488</v>
      </c>
      <c r="L38" s="299" t="s">
        <v>488</v>
      </c>
      <c r="M38" s="300">
        <v>3</v>
      </c>
      <c r="N38" s="301" t="s">
        <v>488</v>
      </c>
      <c r="O38" s="295"/>
    </row>
    <row r="39" spans="1:16" x14ac:dyDescent="0.15">
      <c r="A39" s="250"/>
      <c r="B39" s="246"/>
      <c r="C39" s="246"/>
      <c r="D39" s="246"/>
      <c r="E39" s="246"/>
      <c r="F39" s="246"/>
      <c r="G39" s="1166" t="s">
        <v>508</v>
      </c>
      <c r="H39" s="1167"/>
      <c r="I39" s="1167"/>
      <c r="J39" s="1168"/>
      <c r="K39" s="302">
        <v>-57442</v>
      </c>
      <c r="L39" s="302">
        <v>-3028</v>
      </c>
      <c r="M39" s="303">
        <v>-3576</v>
      </c>
      <c r="N39" s="304">
        <v>-15.3</v>
      </c>
      <c r="O39" s="295"/>
    </row>
    <row r="40" spans="1:16" ht="27" customHeight="1" x14ac:dyDescent="0.15">
      <c r="A40" s="250"/>
      <c r="B40" s="246"/>
      <c r="C40" s="246"/>
      <c r="D40" s="246"/>
      <c r="E40" s="246"/>
      <c r="F40" s="246"/>
      <c r="G40" s="1163" t="s">
        <v>509</v>
      </c>
      <c r="H40" s="1164"/>
      <c r="I40" s="1164"/>
      <c r="J40" s="1165"/>
      <c r="K40" s="302">
        <v>-1403936</v>
      </c>
      <c r="L40" s="302">
        <v>-74012</v>
      </c>
      <c r="M40" s="303">
        <v>-65861</v>
      </c>
      <c r="N40" s="304">
        <v>12.4</v>
      </c>
      <c r="O40" s="295"/>
    </row>
    <row r="41" spans="1:16" x14ac:dyDescent="0.15">
      <c r="A41" s="250"/>
      <c r="B41" s="246"/>
      <c r="C41" s="246"/>
      <c r="D41" s="246"/>
      <c r="E41" s="246"/>
      <c r="F41" s="246"/>
      <c r="G41" s="1169" t="s">
        <v>282</v>
      </c>
      <c r="H41" s="1170"/>
      <c r="I41" s="1170"/>
      <c r="J41" s="1171"/>
      <c r="K41" s="296">
        <v>526432</v>
      </c>
      <c r="L41" s="302">
        <v>27752</v>
      </c>
      <c r="M41" s="303">
        <v>28693</v>
      </c>
      <c r="N41" s="304">
        <v>-3.3</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930238</v>
      </c>
      <c r="J51" s="322">
        <v>46061</v>
      </c>
      <c r="K51" s="323">
        <v>-18.5</v>
      </c>
      <c r="L51" s="324">
        <v>79181</v>
      </c>
      <c r="M51" s="325">
        <v>-12.8</v>
      </c>
      <c r="N51" s="326">
        <v>-5.7</v>
      </c>
    </row>
    <row r="52" spans="1:14" x14ac:dyDescent="0.15">
      <c r="A52" s="250"/>
      <c r="B52" s="246"/>
      <c r="C52" s="246"/>
      <c r="D52" s="246"/>
      <c r="E52" s="246"/>
      <c r="F52" s="246"/>
      <c r="G52" s="327"/>
      <c r="H52" s="328" t="s">
        <v>520</v>
      </c>
      <c r="I52" s="329">
        <v>548656</v>
      </c>
      <c r="J52" s="330">
        <v>27167</v>
      </c>
      <c r="K52" s="331">
        <v>-25.5</v>
      </c>
      <c r="L52" s="332">
        <v>40448</v>
      </c>
      <c r="M52" s="333">
        <v>-14</v>
      </c>
      <c r="N52" s="334">
        <v>-11.5</v>
      </c>
    </row>
    <row r="53" spans="1:14" x14ac:dyDescent="0.15">
      <c r="A53" s="250"/>
      <c r="B53" s="246"/>
      <c r="C53" s="246"/>
      <c r="D53" s="246"/>
      <c r="E53" s="246"/>
      <c r="F53" s="246"/>
      <c r="G53" s="312" t="s">
        <v>521</v>
      </c>
      <c r="H53" s="313"/>
      <c r="I53" s="321">
        <v>1003202</v>
      </c>
      <c r="J53" s="322">
        <v>50415</v>
      </c>
      <c r="K53" s="323">
        <v>9.5</v>
      </c>
      <c r="L53" s="324">
        <v>118124</v>
      </c>
      <c r="M53" s="325">
        <v>49.2</v>
      </c>
      <c r="N53" s="326">
        <v>-39.700000000000003</v>
      </c>
    </row>
    <row r="54" spans="1:14" x14ac:dyDescent="0.15">
      <c r="A54" s="250"/>
      <c r="B54" s="246"/>
      <c r="C54" s="246"/>
      <c r="D54" s="246"/>
      <c r="E54" s="246"/>
      <c r="F54" s="246"/>
      <c r="G54" s="327"/>
      <c r="H54" s="328" t="s">
        <v>520</v>
      </c>
      <c r="I54" s="329">
        <v>529597</v>
      </c>
      <c r="J54" s="330">
        <v>26614</v>
      </c>
      <c r="K54" s="331">
        <v>-2</v>
      </c>
      <c r="L54" s="332">
        <v>54614</v>
      </c>
      <c r="M54" s="333">
        <v>35</v>
      </c>
      <c r="N54" s="334">
        <v>-37</v>
      </c>
    </row>
    <row r="55" spans="1:14" x14ac:dyDescent="0.15">
      <c r="A55" s="250"/>
      <c r="B55" s="246"/>
      <c r="C55" s="246"/>
      <c r="D55" s="246"/>
      <c r="E55" s="246"/>
      <c r="F55" s="246"/>
      <c r="G55" s="312" t="s">
        <v>522</v>
      </c>
      <c r="H55" s="313"/>
      <c r="I55" s="321">
        <v>1667406</v>
      </c>
      <c r="J55" s="322">
        <v>85272</v>
      </c>
      <c r="K55" s="323">
        <v>69.099999999999994</v>
      </c>
      <c r="L55" s="324">
        <v>101693</v>
      </c>
      <c r="M55" s="325">
        <v>-13.9</v>
      </c>
      <c r="N55" s="326">
        <v>83</v>
      </c>
    </row>
    <row r="56" spans="1:14" x14ac:dyDescent="0.15">
      <c r="A56" s="250"/>
      <c r="B56" s="246"/>
      <c r="C56" s="246"/>
      <c r="D56" s="246"/>
      <c r="E56" s="246"/>
      <c r="F56" s="246"/>
      <c r="G56" s="327"/>
      <c r="H56" s="328" t="s">
        <v>520</v>
      </c>
      <c r="I56" s="329">
        <v>667748</v>
      </c>
      <c r="J56" s="330">
        <v>34149</v>
      </c>
      <c r="K56" s="331">
        <v>28.3</v>
      </c>
      <c r="L56" s="332">
        <v>51066</v>
      </c>
      <c r="M56" s="333">
        <v>-6.5</v>
      </c>
      <c r="N56" s="334">
        <v>34.799999999999997</v>
      </c>
    </row>
    <row r="57" spans="1:14" x14ac:dyDescent="0.15">
      <c r="A57" s="250"/>
      <c r="B57" s="246"/>
      <c r="C57" s="246"/>
      <c r="D57" s="246"/>
      <c r="E57" s="246"/>
      <c r="F57" s="246"/>
      <c r="G57" s="312" t="s">
        <v>523</v>
      </c>
      <c r="H57" s="313"/>
      <c r="I57" s="321">
        <v>1131626</v>
      </c>
      <c r="J57" s="322">
        <v>58503</v>
      </c>
      <c r="K57" s="323">
        <v>-31.4</v>
      </c>
      <c r="L57" s="324">
        <v>96635</v>
      </c>
      <c r="M57" s="325">
        <v>-5</v>
      </c>
      <c r="N57" s="326">
        <v>-26.4</v>
      </c>
    </row>
    <row r="58" spans="1:14" x14ac:dyDescent="0.15">
      <c r="A58" s="250"/>
      <c r="B58" s="246"/>
      <c r="C58" s="246"/>
      <c r="D58" s="246"/>
      <c r="E58" s="246"/>
      <c r="F58" s="246"/>
      <c r="G58" s="327"/>
      <c r="H58" s="328" t="s">
        <v>520</v>
      </c>
      <c r="I58" s="329">
        <v>591998</v>
      </c>
      <c r="J58" s="330">
        <v>30605</v>
      </c>
      <c r="K58" s="331">
        <v>-10.4</v>
      </c>
      <c r="L58" s="332">
        <v>44408</v>
      </c>
      <c r="M58" s="333">
        <v>-13</v>
      </c>
      <c r="N58" s="334">
        <v>2.6</v>
      </c>
    </row>
    <row r="59" spans="1:14" x14ac:dyDescent="0.15">
      <c r="A59" s="250"/>
      <c r="B59" s="246"/>
      <c r="C59" s="246"/>
      <c r="D59" s="246"/>
      <c r="E59" s="246"/>
      <c r="F59" s="246"/>
      <c r="G59" s="312" t="s">
        <v>524</v>
      </c>
      <c r="H59" s="313"/>
      <c r="I59" s="321">
        <v>1168272</v>
      </c>
      <c r="J59" s="322">
        <v>61588</v>
      </c>
      <c r="K59" s="323">
        <v>5.3</v>
      </c>
      <c r="L59" s="324">
        <v>97062</v>
      </c>
      <c r="M59" s="325">
        <v>0.4</v>
      </c>
      <c r="N59" s="326">
        <v>4.9000000000000004</v>
      </c>
    </row>
    <row r="60" spans="1:14" x14ac:dyDescent="0.15">
      <c r="A60" s="250"/>
      <c r="B60" s="246"/>
      <c r="C60" s="246"/>
      <c r="D60" s="246"/>
      <c r="E60" s="246"/>
      <c r="F60" s="246"/>
      <c r="G60" s="327"/>
      <c r="H60" s="328" t="s">
        <v>520</v>
      </c>
      <c r="I60" s="335">
        <v>576278</v>
      </c>
      <c r="J60" s="330">
        <v>30380</v>
      </c>
      <c r="K60" s="331">
        <v>-0.7</v>
      </c>
      <c r="L60" s="332">
        <v>50112</v>
      </c>
      <c r="M60" s="333">
        <v>12.8</v>
      </c>
      <c r="N60" s="334">
        <v>-13.5</v>
      </c>
    </row>
    <row r="61" spans="1:14" x14ac:dyDescent="0.15">
      <c r="A61" s="250"/>
      <c r="B61" s="246"/>
      <c r="C61" s="246"/>
      <c r="D61" s="246"/>
      <c r="E61" s="246"/>
      <c r="F61" s="246"/>
      <c r="G61" s="312" t="s">
        <v>525</v>
      </c>
      <c r="H61" s="336"/>
      <c r="I61" s="337">
        <v>1180149</v>
      </c>
      <c r="J61" s="338">
        <v>60368</v>
      </c>
      <c r="K61" s="339">
        <v>6.8</v>
      </c>
      <c r="L61" s="340">
        <v>98539</v>
      </c>
      <c r="M61" s="341">
        <v>3.6</v>
      </c>
      <c r="N61" s="326">
        <v>3.2</v>
      </c>
    </row>
    <row r="62" spans="1:14" x14ac:dyDescent="0.15">
      <c r="A62" s="250"/>
      <c r="B62" s="246"/>
      <c r="C62" s="246"/>
      <c r="D62" s="246"/>
      <c r="E62" s="246"/>
      <c r="F62" s="246"/>
      <c r="G62" s="327"/>
      <c r="H62" s="328" t="s">
        <v>520</v>
      </c>
      <c r="I62" s="329">
        <v>582855</v>
      </c>
      <c r="J62" s="330">
        <v>29783</v>
      </c>
      <c r="K62" s="331">
        <v>-2.1</v>
      </c>
      <c r="L62" s="332">
        <v>48130</v>
      </c>
      <c r="M62" s="333">
        <v>2.9</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14.2</v>
      </c>
      <c r="G47" s="12">
        <v>14.26</v>
      </c>
      <c r="H47" s="12">
        <v>15.81</v>
      </c>
      <c r="I47" s="12">
        <v>18.03</v>
      </c>
      <c r="J47" s="13">
        <v>21.45</v>
      </c>
    </row>
    <row r="48" spans="2:10" ht="57.75" customHeight="1" x14ac:dyDescent="0.15">
      <c r="B48" s="14"/>
      <c r="C48" s="1174" t="s">
        <v>4</v>
      </c>
      <c r="D48" s="1174"/>
      <c r="E48" s="1175"/>
      <c r="F48" s="15">
        <v>2.96</v>
      </c>
      <c r="G48" s="16">
        <v>2.84</v>
      </c>
      <c r="H48" s="16">
        <v>3.82</v>
      </c>
      <c r="I48" s="16">
        <v>4</v>
      </c>
      <c r="J48" s="17">
        <v>4.7300000000000004</v>
      </c>
    </row>
    <row r="49" spans="2:10" ht="57.75" customHeight="1" thickBot="1" x14ac:dyDescent="0.2">
      <c r="B49" s="18"/>
      <c r="C49" s="1176" t="s">
        <v>5</v>
      </c>
      <c r="D49" s="1176"/>
      <c r="E49" s="1177"/>
      <c r="F49" s="19" t="s">
        <v>532</v>
      </c>
      <c r="G49" s="20" t="s">
        <v>533</v>
      </c>
      <c r="H49" s="20">
        <v>3.71</v>
      </c>
      <c r="I49" s="20">
        <v>3.98</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13.21</v>
      </c>
      <c r="G34" s="33">
        <v>11.64</v>
      </c>
      <c r="H34" s="33">
        <v>12.94</v>
      </c>
      <c r="I34" s="33">
        <v>13.99</v>
      </c>
      <c r="J34" s="34">
        <v>15.14</v>
      </c>
      <c r="K34" s="22"/>
      <c r="L34" s="22"/>
      <c r="M34" s="22"/>
      <c r="N34" s="22"/>
      <c r="O34" s="22"/>
      <c r="P34" s="22"/>
    </row>
    <row r="35" spans="1:16" ht="39" customHeight="1" x14ac:dyDescent="0.15">
      <c r="A35" s="22"/>
      <c r="B35" s="35"/>
      <c r="C35" s="1178" t="s">
        <v>535</v>
      </c>
      <c r="D35" s="1179"/>
      <c r="E35" s="1180"/>
      <c r="F35" s="36">
        <v>2.89</v>
      </c>
      <c r="G35" s="37">
        <v>2.76</v>
      </c>
      <c r="H35" s="37">
        <v>3.76</v>
      </c>
      <c r="I35" s="37">
        <v>3.94</v>
      </c>
      <c r="J35" s="38">
        <v>4.72</v>
      </c>
      <c r="K35" s="22"/>
      <c r="L35" s="22"/>
      <c r="M35" s="22"/>
      <c r="N35" s="22"/>
      <c r="O35" s="22"/>
      <c r="P35" s="22"/>
    </row>
    <row r="36" spans="1:16" ht="39" customHeight="1" x14ac:dyDescent="0.15">
      <c r="A36" s="22"/>
      <c r="B36" s="35"/>
      <c r="C36" s="1178" t="s">
        <v>536</v>
      </c>
      <c r="D36" s="1179"/>
      <c r="E36" s="1180"/>
      <c r="F36" s="36">
        <v>0.64</v>
      </c>
      <c r="G36" s="37">
        <v>0.56000000000000005</v>
      </c>
      <c r="H36" s="37">
        <v>0.53</v>
      </c>
      <c r="I36" s="37">
        <v>0.02</v>
      </c>
      <c r="J36" s="38">
        <v>0.64</v>
      </c>
      <c r="K36" s="22"/>
      <c r="L36" s="22"/>
      <c r="M36" s="22"/>
      <c r="N36" s="22"/>
      <c r="O36" s="22"/>
      <c r="P36" s="22"/>
    </row>
    <row r="37" spans="1:16" ht="39" customHeight="1" x14ac:dyDescent="0.15">
      <c r="A37" s="22"/>
      <c r="B37" s="35"/>
      <c r="C37" s="1178" t="s">
        <v>537</v>
      </c>
      <c r="D37" s="1179"/>
      <c r="E37" s="1180"/>
      <c r="F37" s="36">
        <v>0.18</v>
      </c>
      <c r="G37" s="37">
        <v>0</v>
      </c>
      <c r="H37" s="37">
        <v>0.24</v>
      </c>
      <c r="I37" s="37">
        <v>0.54</v>
      </c>
      <c r="J37" s="38">
        <v>0.33</v>
      </c>
      <c r="K37" s="22"/>
      <c r="L37" s="22"/>
      <c r="M37" s="22"/>
      <c r="N37" s="22"/>
      <c r="O37" s="22"/>
      <c r="P37" s="22"/>
    </row>
    <row r="38" spans="1:16" ht="39" customHeight="1" x14ac:dyDescent="0.15">
      <c r="A38" s="22"/>
      <c r="B38" s="35"/>
      <c r="C38" s="1178" t="s">
        <v>538</v>
      </c>
      <c r="D38" s="1179"/>
      <c r="E38" s="1180"/>
      <c r="F38" s="36">
        <v>0.04</v>
      </c>
      <c r="G38" s="37">
        <v>0.02</v>
      </c>
      <c r="H38" s="37">
        <v>0.15</v>
      </c>
      <c r="I38" s="37">
        <v>0.16</v>
      </c>
      <c r="J38" s="38">
        <v>0.02</v>
      </c>
      <c r="K38" s="22"/>
      <c r="L38" s="22"/>
      <c r="M38" s="22"/>
      <c r="N38" s="22"/>
      <c r="O38" s="22"/>
      <c r="P38" s="22"/>
    </row>
    <row r="39" spans="1:16" ht="39" customHeight="1" x14ac:dyDescent="0.15">
      <c r="A39" s="22"/>
      <c r="B39" s="35"/>
      <c r="C39" s="1178" t="s">
        <v>539</v>
      </c>
      <c r="D39" s="1179"/>
      <c r="E39" s="1180"/>
      <c r="F39" s="36">
        <v>7.0000000000000007E-2</v>
      </c>
      <c r="G39" s="37">
        <v>0.08</v>
      </c>
      <c r="H39" s="37">
        <v>0.13</v>
      </c>
      <c r="I39" s="37">
        <v>0</v>
      </c>
      <c r="J39" s="38">
        <v>0</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0.53</v>
      </c>
      <c r="G43" s="42">
        <v>0.1</v>
      </c>
      <c r="H43" s="42">
        <v>0.1</v>
      </c>
      <c r="I43" s="42">
        <v>0.13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1912</v>
      </c>
      <c r="L45" s="60">
        <v>1855</v>
      </c>
      <c r="M45" s="60">
        <v>1843</v>
      </c>
      <c r="N45" s="60">
        <v>1721</v>
      </c>
      <c r="O45" s="61">
        <v>1634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260</v>
      </c>
      <c r="L48" s="64">
        <v>267</v>
      </c>
      <c r="M48" s="64">
        <v>276</v>
      </c>
      <c r="N48" s="64">
        <v>288</v>
      </c>
      <c r="O48" s="65">
        <v>284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93</v>
      </c>
      <c r="L49" s="64">
        <v>81</v>
      </c>
      <c r="M49" s="64">
        <v>77</v>
      </c>
      <c r="N49" s="64">
        <v>68</v>
      </c>
      <c r="O49" s="65">
        <v>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1428</v>
      </c>
      <c r="L52" s="64">
        <v>1459</v>
      </c>
      <c r="M52" s="64">
        <v>1538</v>
      </c>
      <c r="N52" s="64">
        <v>1509</v>
      </c>
      <c r="O52" s="65">
        <v>1460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838</v>
      </c>
      <c r="L53" s="69">
        <v>745</v>
      </c>
      <c r="M53" s="69">
        <v>658</v>
      </c>
      <c r="N53" s="69">
        <v>568</v>
      </c>
      <c r="O53" s="70">
        <v>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15050</v>
      </c>
      <c r="J41" s="83">
        <v>14750</v>
      </c>
      <c r="K41" s="83">
        <v>14187</v>
      </c>
      <c r="L41" s="83">
        <v>13289</v>
      </c>
      <c r="M41" s="84">
        <v>12529</v>
      </c>
    </row>
    <row r="42" spans="2:13" ht="27.75" customHeight="1" x14ac:dyDescent="0.15">
      <c r="B42" s="1204"/>
      <c r="C42" s="1205"/>
      <c r="D42" s="85"/>
      <c r="E42" s="1210" t="s">
        <v>26</v>
      </c>
      <c r="F42" s="1210"/>
      <c r="G42" s="1210"/>
      <c r="H42" s="1211"/>
      <c r="I42" s="86">
        <v>1</v>
      </c>
      <c r="J42" s="87" t="s">
        <v>488</v>
      </c>
      <c r="K42" s="87" t="s">
        <v>488</v>
      </c>
      <c r="L42" s="87" t="s">
        <v>488</v>
      </c>
      <c r="M42" s="88" t="s">
        <v>488</v>
      </c>
    </row>
    <row r="43" spans="2:13" ht="27.75" customHeight="1" x14ac:dyDescent="0.15">
      <c r="B43" s="1204"/>
      <c r="C43" s="1205"/>
      <c r="D43" s="85"/>
      <c r="E43" s="1210" t="s">
        <v>27</v>
      </c>
      <c r="F43" s="1210"/>
      <c r="G43" s="1210"/>
      <c r="H43" s="1211"/>
      <c r="I43" s="86">
        <v>3945</v>
      </c>
      <c r="J43" s="87">
        <v>4626</v>
      </c>
      <c r="K43" s="87">
        <v>4403</v>
      </c>
      <c r="L43" s="87">
        <v>4317</v>
      </c>
      <c r="M43" s="88">
        <v>4304</v>
      </c>
    </row>
    <row r="44" spans="2:13" ht="27.75" customHeight="1" x14ac:dyDescent="0.15">
      <c r="B44" s="1204"/>
      <c r="C44" s="1205"/>
      <c r="D44" s="85"/>
      <c r="E44" s="1210" t="s">
        <v>28</v>
      </c>
      <c r="F44" s="1210"/>
      <c r="G44" s="1210"/>
      <c r="H44" s="1211"/>
      <c r="I44" s="86">
        <v>519</v>
      </c>
      <c r="J44" s="87">
        <v>468</v>
      </c>
      <c r="K44" s="87">
        <v>479</v>
      </c>
      <c r="L44" s="87">
        <v>452</v>
      </c>
      <c r="M44" s="88">
        <v>406</v>
      </c>
    </row>
    <row r="45" spans="2:13" ht="27.75" customHeight="1" x14ac:dyDescent="0.15">
      <c r="B45" s="1204"/>
      <c r="C45" s="1205"/>
      <c r="D45" s="85"/>
      <c r="E45" s="1210" t="s">
        <v>29</v>
      </c>
      <c r="F45" s="1210"/>
      <c r="G45" s="1210"/>
      <c r="H45" s="1211"/>
      <c r="I45" s="86">
        <v>1929</v>
      </c>
      <c r="J45" s="87">
        <v>1688</v>
      </c>
      <c r="K45" s="87">
        <v>1555</v>
      </c>
      <c r="L45" s="87">
        <v>1459</v>
      </c>
      <c r="M45" s="88">
        <v>1360</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6096</v>
      </c>
      <c r="J50" s="87">
        <v>6942</v>
      </c>
      <c r="K50" s="87">
        <v>7502</v>
      </c>
      <c r="L50" s="87">
        <v>8213</v>
      </c>
      <c r="M50" s="88">
        <v>8716</v>
      </c>
    </row>
    <row r="51" spans="2:13" ht="27.75" customHeight="1" x14ac:dyDescent="0.15">
      <c r="B51" s="1204"/>
      <c r="C51" s="1205"/>
      <c r="D51" s="85"/>
      <c r="E51" s="1210" t="s">
        <v>36</v>
      </c>
      <c r="F51" s="1210"/>
      <c r="G51" s="1210"/>
      <c r="H51" s="1211"/>
      <c r="I51" s="86">
        <v>503</v>
      </c>
      <c r="J51" s="87">
        <v>453</v>
      </c>
      <c r="K51" s="87">
        <v>379</v>
      </c>
      <c r="L51" s="87">
        <v>320</v>
      </c>
      <c r="M51" s="88">
        <v>260</v>
      </c>
    </row>
    <row r="52" spans="2:13" ht="27.75" customHeight="1" x14ac:dyDescent="0.15">
      <c r="B52" s="1206"/>
      <c r="C52" s="1207"/>
      <c r="D52" s="85"/>
      <c r="E52" s="1210" t="s">
        <v>37</v>
      </c>
      <c r="F52" s="1210"/>
      <c r="G52" s="1210"/>
      <c r="H52" s="1211"/>
      <c r="I52" s="86">
        <v>12859</v>
      </c>
      <c r="J52" s="87">
        <v>13567</v>
      </c>
      <c r="K52" s="87">
        <v>12973</v>
      </c>
      <c r="L52" s="87">
        <v>12650</v>
      </c>
      <c r="M52" s="88">
        <v>12055</v>
      </c>
    </row>
    <row r="53" spans="2:13" ht="27.75" customHeight="1" thickBot="1" x14ac:dyDescent="0.2">
      <c r="B53" s="1217" t="s">
        <v>38</v>
      </c>
      <c r="C53" s="1218"/>
      <c r="D53" s="92"/>
      <c r="E53" s="1219" t="s">
        <v>39</v>
      </c>
      <c r="F53" s="1219"/>
      <c r="G53" s="1219"/>
      <c r="H53" s="1220"/>
      <c r="I53" s="93">
        <v>1985</v>
      </c>
      <c r="J53" s="94">
        <v>570</v>
      </c>
      <c r="K53" s="94">
        <v>-231</v>
      </c>
      <c r="L53" s="94">
        <v>-1666</v>
      </c>
      <c r="M53" s="95">
        <v>-2432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21" t="s">
        <v>564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566</v>
      </c>
      <c r="H51" s="1234"/>
      <c r="I51" s="1239" t="s">
        <v>567</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568</v>
      </c>
      <c r="J53" s="1243"/>
      <c r="K53" s="1250"/>
      <c r="L53" s="1250"/>
      <c r="M53" s="1250"/>
      <c r="N53" s="1252">
        <v>45.9</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569</v>
      </c>
      <c r="H55" s="1245"/>
      <c r="I55" s="1243" t="s">
        <v>567</v>
      </c>
      <c r="J55" s="1243"/>
      <c r="K55" s="1241"/>
      <c r="L55" s="1241"/>
      <c r="M55" s="1241"/>
      <c r="N55" s="1242">
        <v>37.200000000000003</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570</v>
      </c>
      <c r="J57" s="1253"/>
      <c r="K57" s="1250"/>
      <c r="L57" s="1250"/>
      <c r="M57" s="1250"/>
      <c r="N57" s="1252">
        <v>55.8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21" t="s">
        <v>572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566</v>
      </c>
      <c r="H73" s="1234"/>
      <c r="I73" s="1239" t="s">
        <v>567</v>
      </c>
      <c r="J73" s="1239"/>
      <c r="K73" s="1254">
        <v>32.200000000000003</v>
      </c>
      <c r="L73" s="1254">
        <v>9.1</v>
      </c>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574</v>
      </c>
      <c r="J75" s="1243"/>
      <c r="K75" s="1252">
        <v>14.5</v>
      </c>
      <c r="L75" s="1252">
        <v>13.3</v>
      </c>
      <c r="M75" s="1252">
        <v>12.1</v>
      </c>
      <c r="N75" s="1252">
        <v>10.6</v>
      </c>
      <c r="O75" s="1252">
        <v>9.6999999999999993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569</v>
      </c>
      <c r="H77" s="1245"/>
      <c r="I77" s="1243" t="s">
        <v>567</v>
      </c>
      <c r="J77" s="1243"/>
      <c r="K77" s="1254">
        <v>72</v>
      </c>
      <c r="L77" s="1254">
        <v>58.8</v>
      </c>
      <c r="M77" s="1242">
        <v>49.7</v>
      </c>
      <c r="N77" s="1242">
        <v>37.200000000000003</v>
      </c>
      <c r="O77" s="1242">
        <v>24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574</v>
      </c>
      <c r="J79" s="1253"/>
      <c r="K79" s="1256">
        <v>13.3</v>
      </c>
      <c r="L79" s="1256">
        <v>12.4</v>
      </c>
      <c r="M79" s="1256">
        <v>11.2</v>
      </c>
      <c r="N79" s="1256">
        <v>10.1</v>
      </c>
      <c r="O79" s="1256">
        <v>9.1</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46061</v>
      </c>
      <c r="E3" s="118"/>
      <c r="F3" s="119">
        <v>79181</v>
      </c>
      <c r="G3" s="120"/>
      <c r="H3" s="121"/>
    </row>
    <row r="4" spans="1:8" x14ac:dyDescent="0.15">
      <c r="A4" s="122"/>
      <c r="B4" s="123"/>
      <c r="C4" s="124"/>
      <c r="D4" s="125">
        <v>27167</v>
      </c>
      <c r="E4" s="126"/>
      <c r="F4" s="127">
        <v>40448</v>
      </c>
      <c r="G4" s="128"/>
      <c r="H4" s="129"/>
    </row>
    <row r="5" spans="1:8" x14ac:dyDescent="0.15">
      <c r="A5" s="110" t="s">
        <v>521</v>
      </c>
      <c r="B5" s="115"/>
      <c r="C5" s="116"/>
      <c r="D5" s="117">
        <v>50415</v>
      </c>
      <c r="E5" s="118"/>
      <c r="F5" s="119">
        <v>118124</v>
      </c>
      <c r="G5" s="120"/>
      <c r="H5" s="121"/>
    </row>
    <row r="6" spans="1:8" x14ac:dyDescent="0.15">
      <c r="A6" s="122"/>
      <c r="B6" s="123"/>
      <c r="C6" s="124"/>
      <c r="D6" s="125">
        <v>26614</v>
      </c>
      <c r="E6" s="126"/>
      <c r="F6" s="127">
        <v>54614</v>
      </c>
      <c r="G6" s="128"/>
      <c r="H6" s="129"/>
    </row>
    <row r="7" spans="1:8" x14ac:dyDescent="0.15">
      <c r="A7" s="110" t="s">
        <v>522</v>
      </c>
      <c r="B7" s="115"/>
      <c r="C7" s="116"/>
      <c r="D7" s="117">
        <v>85272</v>
      </c>
      <c r="E7" s="118"/>
      <c r="F7" s="119">
        <v>101693</v>
      </c>
      <c r="G7" s="120"/>
      <c r="H7" s="121"/>
    </row>
    <row r="8" spans="1:8" x14ac:dyDescent="0.15">
      <c r="A8" s="122"/>
      <c r="B8" s="123"/>
      <c r="C8" s="124"/>
      <c r="D8" s="125">
        <v>34149</v>
      </c>
      <c r="E8" s="126"/>
      <c r="F8" s="127">
        <v>51066</v>
      </c>
      <c r="G8" s="128"/>
      <c r="H8" s="129"/>
    </row>
    <row r="9" spans="1:8" x14ac:dyDescent="0.15">
      <c r="A9" s="110" t="s">
        <v>523</v>
      </c>
      <c r="B9" s="115"/>
      <c r="C9" s="116"/>
      <c r="D9" s="117">
        <v>58503</v>
      </c>
      <c r="E9" s="118"/>
      <c r="F9" s="119">
        <v>96635</v>
      </c>
      <c r="G9" s="120"/>
      <c r="H9" s="121"/>
    </row>
    <row r="10" spans="1:8" x14ac:dyDescent="0.15">
      <c r="A10" s="122"/>
      <c r="B10" s="123"/>
      <c r="C10" s="124"/>
      <c r="D10" s="125">
        <v>30605</v>
      </c>
      <c r="E10" s="126"/>
      <c r="F10" s="127">
        <v>44408</v>
      </c>
      <c r="G10" s="128"/>
      <c r="H10" s="129"/>
    </row>
    <row r="11" spans="1:8" x14ac:dyDescent="0.15">
      <c r="A11" s="110" t="s">
        <v>524</v>
      </c>
      <c r="B11" s="115"/>
      <c r="C11" s="116"/>
      <c r="D11" s="117">
        <v>61588</v>
      </c>
      <c r="E11" s="118"/>
      <c r="F11" s="119">
        <v>97062</v>
      </c>
      <c r="G11" s="120"/>
      <c r="H11" s="121"/>
    </row>
    <row r="12" spans="1:8" x14ac:dyDescent="0.15">
      <c r="A12" s="122"/>
      <c r="B12" s="123"/>
      <c r="C12" s="130"/>
      <c r="D12" s="125">
        <v>30380</v>
      </c>
      <c r="E12" s="126"/>
      <c r="F12" s="127">
        <v>50112</v>
      </c>
      <c r="G12" s="128"/>
      <c r="H12" s="129"/>
    </row>
    <row r="13" spans="1:8" x14ac:dyDescent="0.15">
      <c r="A13" s="110"/>
      <c r="B13" s="115"/>
      <c r="C13" s="131"/>
      <c r="D13" s="132">
        <v>60368</v>
      </c>
      <c r="E13" s="133"/>
      <c r="F13" s="134">
        <v>98539</v>
      </c>
      <c r="G13" s="135"/>
      <c r="H13" s="121"/>
    </row>
    <row r="14" spans="1:8" x14ac:dyDescent="0.15">
      <c r="A14" s="122"/>
      <c r="B14" s="123"/>
      <c r="C14" s="124"/>
      <c r="D14" s="125">
        <v>29783</v>
      </c>
      <c r="E14" s="126"/>
      <c r="F14" s="127">
        <v>48130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2.96</v>
      </c>
      <c r="C19" s="136">
        <f>ROUND(VALUE(SUBSTITUTE(実質収支比率等に係る経年分析!G$48,"▲","-")),2)</f>
        <v>2.84</v>
      </c>
      <c r="D19" s="136">
        <f>ROUND(VALUE(SUBSTITUTE(実質収支比率等に係る経年分析!H$48,"▲","-")),2)</f>
        <v>3.82</v>
      </c>
      <c r="E19" s="136">
        <f>ROUND(VALUE(SUBSTITUTE(実質収支比率等に係る経年分析!I$48,"▲","-")),2)</f>
        <v>4</v>
      </c>
      <c r="F19" s="136">
        <f>ROUND(VALUE(SUBSTITUTE(実質収支比率等に係る経年分析!J$48,"▲","-")),2)</f>
        <v>4.7300000000000004</v>
      </c>
    </row>
    <row r="20" spans="1:11" x14ac:dyDescent="0.15">
      <c r="A20" s="136" t="s">
        <v>44</v>
      </c>
      <c r="B20" s="136">
        <f>ROUND(VALUE(SUBSTITUTE(実質収支比率等に係る経年分析!F$47,"▲","-")),2)</f>
        <v>14.2</v>
      </c>
      <c r="C20" s="136">
        <f>ROUND(VALUE(SUBSTITUTE(実質収支比率等に係る経年分析!G$47,"▲","-")),2)</f>
        <v>14.26</v>
      </c>
      <c r="D20" s="136">
        <f>ROUND(VALUE(SUBSTITUTE(実質収支比率等に係る経年分析!H$47,"▲","-")),2)</f>
        <v>15.81</v>
      </c>
      <c r="E20" s="136">
        <f>ROUND(VALUE(SUBSTITUTE(実質収支比率等に係る経年分析!I$47,"▲","-")),2)</f>
        <v>18.03</v>
      </c>
      <c r="F20" s="136">
        <f>ROUND(VALUE(SUBSTITUTE(実質収支比率等に係る経年分析!J$47,"▲","-")),2)</f>
        <v>21.45</v>
      </c>
    </row>
    <row r="21" spans="1:11" x14ac:dyDescent="0.15">
      <c r="A21" s="136" t="s">
        <v>45</v>
      </c>
      <c r="B21" s="136">
        <f>IF(ISNUMBER(VALUE(SUBSTITUTE(実質収支比率等に係る経年分析!F$49,"▲","-"))),ROUND(VALUE(SUBSTITUTE(実質収支比率等に係る経年分析!F$49,"▲","-")),2),NA())</f>
        <v>-0.54</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3.71</v>
      </c>
      <c r="E21" s="136">
        <f>IF(ISNUMBER(VALUE(SUBSTITUTE(実質収支比率等に係る経年分析!I$49,"▲","-"))),ROUND(VALUE(SUBSTITUTE(実質収支比率等に係る経年分析!I$49,"▲","-")),2),NA())</f>
        <v>3.98</v>
      </c>
      <c r="F21" s="136">
        <f>IF(ISNUMBER(VALUE(SUBSTITUTE(実質収支比率等に係る経年分析!J$49,"▲","-"))),ROUND(VALUE(SUBSTITUTE(実質収支比率等に係る経年分析!J$49,"▲","-")),2),NA())</f>
        <v>0.56000000000000005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南部町学校給食センター特別会計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南部町農林漁業体験実習館事業特別会計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南部町介護老人保健施設特別会計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南部町営地方卸売市場特別会計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南部町介護保険特別会計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x14ac:dyDescent="0.15">
      <c r="A34" s="137" t="str">
        <f>IF(連結実質赤字比率に係る赤字・黒字の構成分析!C$36="",NA(),連結実質赤字比率に係る赤字・黒字の構成分析!C$36)</f>
        <v>南部町国民健康保険特別会計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0.56000000000000005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4.72</v>
      </c>
    </row>
    <row r="36" spans="1:16" x14ac:dyDescent="0.15">
      <c r="A36" s="137" t="str">
        <f>IF(連結実質赤字比率に係る赤字・黒字の構成分析!C$34="",NA(),連結実質赤字比率に係る赤字・黒字の構成分析!C$34)</f>
        <v>南部町病院事業会計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1428</v>
      </c>
      <c r="E42" s="138"/>
      <c r="F42" s="138"/>
      <c r="G42" s="138">
        <f>'実質公債費比率（分子）の構造'!L$52</f>
        <v>1459</v>
      </c>
      <c r="H42" s="138"/>
      <c r="I42" s="138"/>
      <c r="J42" s="138">
        <f>'実質公債費比率（分子）の構造'!M$52</f>
        <v>1538</v>
      </c>
      <c r="K42" s="138"/>
      <c r="L42" s="138"/>
      <c r="M42" s="138">
        <f>'実質公債費比率（分子）の構造'!N$52</f>
        <v>1509</v>
      </c>
      <c r="N42" s="138"/>
      <c r="O42" s="138"/>
      <c r="P42" s="138">
        <f>'実質公債費比率（分子）の構造'!O$52</f>
        <v>1460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v>
      </c>
      <c r="C44" s="138"/>
      <c r="D44" s="138"/>
      <c r="E44" s="138">
        <f>'実質公債費比率（分子）の構造'!L$50</f>
        <v>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93</v>
      </c>
      <c r="C45" s="138"/>
      <c r="D45" s="138"/>
      <c r="E45" s="138">
        <f>'実質公債費比率（分子）の構造'!L$49</f>
        <v>81</v>
      </c>
      <c r="F45" s="138"/>
      <c r="G45" s="138"/>
      <c r="H45" s="138">
        <f>'実質公債費比率（分子）の構造'!M$49</f>
        <v>77</v>
      </c>
      <c r="I45" s="138"/>
      <c r="J45" s="138"/>
      <c r="K45" s="138">
        <f>'実質公債費比率（分子）の構造'!N$49</f>
        <v>68</v>
      </c>
      <c r="L45" s="138"/>
      <c r="M45" s="138"/>
      <c r="N45" s="138">
        <f>'実質公債費比率（分子）の構造'!O$49</f>
        <v>69</v>
      </c>
      <c r="O45" s="138"/>
      <c r="P45" s="138"/>
    </row>
    <row r="46" spans="1:16" x14ac:dyDescent="0.15">
      <c r="A46" s="138" t="s">
        <v>56</v>
      </c>
      <c r="B46" s="138">
        <f>'実質公債費比率（分子）の構造'!K$48</f>
        <v>260</v>
      </c>
      <c r="C46" s="138"/>
      <c r="D46" s="138"/>
      <c r="E46" s="138">
        <f>'実質公債費比率（分子）の構造'!L$48</f>
        <v>267</v>
      </c>
      <c r="F46" s="138"/>
      <c r="G46" s="138"/>
      <c r="H46" s="138">
        <f>'実質公債費比率（分子）の構造'!M$48</f>
        <v>276</v>
      </c>
      <c r="I46" s="138"/>
      <c r="J46" s="138"/>
      <c r="K46" s="138">
        <f>'実質公債費比率（分子）の構造'!N$48</f>
        <v>288</v>
      </c>
      <c r="L46" s="138"/>
      <c r="M46" s="138"/>
      <c r="N46" s="138">
        <f>'実質公債費比率（分子）の構造'!O$48</f>
        <v>284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1912</v>
      </c>
      <c r="C49" s="138"/>
      <c r="D49" s="138"/>
      <c r="E49" s="138">
        <f>'実質公債費比率（分子）の構造'!L$45</f>
        <v>1855</v>
      </c>
      <c r="F49" s="138"/>
      <c r="G49" s="138"/>
      <c r="H49" s="138">
        <f>'実質公債費比率（分子）の構造'!M$45</f>
        <v>1843</v>
      </c>
      <c r="I49" s="138"/>
      <c r="J49" s="138"/>
      <c r="K49" s="138">
        <f>'実質公債費比率（分子）の構造'!N$45</f>
        <v>1721</v>
      </c>
      <c r="L49" s="138"/>
      <c r="M49" s="138"/>
      <c r="N49" s="138">
        <f>'実質公債費比率（分子）の構造'!O$45</f>
        <v>1634</v>
      </c>
      <c r="O49" s="138"/>
      <c r="P49" s="138"/>
    </row>
    <row r="50" spans="1:16" x14ac:dyDescent="0.15">
      <c r="A50" s="138" t="s">
        <v>60</v>
      </c>
      <c r="B50" s="138" t="e">
        <f>NA()</f>
        <v>#N/A</v>
      </c>
      <c r="C50" s="138">
        <f>IF(ISNUMBER('実質公債費比率（分子）の構造'!K$53),'実質公債費比率（分子）の構造'!K$53,NA())</f>
        <v>838</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658</v>
      </c>
      <c r="J50" s="138" t="e">
        <f>NA()</f>
        <v>#N/A</v>
      </c>
      <c r="K50" s="138" t="e">
        <f>NA()</f>
        <v>#N/A</v>
      </c>
      <c r="L50" s="138">
        <f>IF(ISNUMBER('実質公債費比率（分子）の構造'!N$53),'実質公債費比率（分子）の構造'!N$53,NA())</f>
        <v>568</v>
      </c>
      <c r="M50" s="138" t="e">
        <f>NA()</f>
        <v>#N/A</v>
      </c>
      <c r="N50" s="138" t="e">
        <f>NA()</f>
        <v>#N/A</v>
      </c>
      <c r="O50" s="138">
        <f>IF(ISNUMBER('実質公債費比率（分子）の構造'!O$53),'実質公債費比率（分子）の構造'!O$53,NA())</f>
        <v>527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12859</v>
      </c>
      <c r="E56" s="137"/>
      <c r="F56" s="137"/>
      <c r="G56" s="137">
        <f>'将来負担比率（分子）の構造'!J$52</f>
        <v>13567</v>
      </c>
      <c r="H56" s="137"/>
      <c r="I56" s="137"/>
      <c r="J56" s="137">
        <f>'将来負担比率（分子）の構造'!K$52</f>
        <v>12973</v>
      </c>
      <c r="K56" s="137"/>
      <c r="L56" s="137"/>
      <c r="M56" s="137">
        <f>'将来負担比率（分子）の構造'!L$52</f>
        <v>12650</v>
      </c>
      <c r="N56" s="137"/>
      <c r="O56" s="137"/>
      <c r="P56" s="137">
        <f>'将来負担比率（分子）の構造'!M$52</f>
        <v>12055</v>
      </c>
    </row>
    <row r="57" spans="1:16" x14ac:dyDescent="0.15">
      <c r="A57" s="137" t="s">
        <v>36</v>
      </c>
      <c r="B57" s="137"/>
      <c r="C57" s="137"/>
      <c r="D57" s="137">
        <f>'将来負担比率（分子）の構造'!I$51</f>
        <v>503</v>
      </c>
      <c r="E57" s="137"/>
      <c r="F57" s="137"/>
      <c r="G57" s="137">
        <f>'将来負担比率（分子）の構造'!J$51</f>
        <v>453</v>
      </c>
      <c r="H57" s="137"/>
      <c r="I57" s="137"/>
      <c r="J57" s="137">
        <f>'将来負担比率（分子）の構造'!K$51</f>
        <v>379</v>
      </c>
      <c r="K57" s="137"/>
      <c r="L57" s="137"/>
      <c r="M57" s="137">
        <f>'将来負担比率（分子）の構造'!L$51</f>
        <v>320</v>
      </c>
      <c r="N57" s="137"/>
      <c r="O57" s="137"/>
      <c r="P57" s="137">
        <f>'将来負担比率（分子）の構造'!M$51</f>
        <v>260</v>
      </c>
    </row>
    <row r="58" spans="1:16" x14ac:dyDescent="0.15">
      <c r="A58" s="137" t="s">
        <v>35</v>
      </c>
      <c r="B58" s="137"/>
      <c r="C58" s="137"/>
      <c r="D58" s="137">
        <f>'将来負担比率（分子）の構造'!I$50</f>
        <v>6096</v>
      </c>
      <c r="E58" s="137"/>
      <c r="F58" s="137"/>
      <c r="G58" s="137">
        <f>'将来負担比率（分子）の構造'!J$50</f>
        <v>6942</v>
      </c>
      <c r="H58" s="137"/>
      <c r="I58" s="137"/>
      <c r="J58" s="137">
        <f>'将来負担比率（分子）の構造'!K$50</f>
        <v>7502</v>
      </c>
      <c r="K58" s="137"/>
      <c r="L58" s="137"/>
      <c r="M58" s="137">
        <f>'将来負担比率（分子）の構造'!L$50</f>
        <v>8213</v>
      </c>
      <c r="N58" s="137"/>
      <c r="O58" s="137"/>
      <c r="P58" s="137">
        <f>'将来負担比率（分子）の構造'!M$50</f>
        <v>8716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1929</v>
      </c>
      <c r="C62" s="137"/>
      <c r="D62" s="137"/>
      <c r="E62" s="137">
        <f>'将来負担比率（分子）の構造'!J$45</f>
        <v>1688</v>
      </c>
      <c r="F62" s="137"/>
      <c r="G62" s="137"/>
      <c r="H62" s="137">
        <f>'将来負担比率（分子）の構造'!K$45</f>
        <v>1555</v>
      </c>
      <c r="I62" s="137"/>
      <c r="J62" s="137"/>
      <c r="K62" s="137">
        <f>'将来負担比率（分子）の構造'!L$45</f>
        <v>1459</v>
      </c>
      <c r="L62" s="137"/>
      <c r="M62" s="137"/>
      <c r="N62" s="137">
        <f>'将来負担比率（分子）の構造'!M$45</f>
        <v>1360</v>
      </c>
      <c r="O62" s="137"/>
      <c r="P62" s="137"/>
    </row>
    <row r="63" spans="1:16" x14ac:dyDescent="0.15">
      <c r="A63" s="137" t="s">
        <v>28</v>
      </c>
      <c r="B63" s="137">
        <f>'将来負担比率（分子）の構造'!I$44</f>
        <v>519</v>
      </c>
      <c r="C63" s="137"/>
      <c r="D63" s="137"/>
      <c r="E63" s="137">
        <f>'将来負担比率（分子）の構造'!J$44</f>
        <v>468</v>
      </c>
      <c r="F63" s="137"/>
      <c r="G63" s="137"/>
      <c r="H63" s="137">
        <f>'将来負担比率（分子）の構造'!K$44</f>
        <v>479</v>
      </c>
      <c r="I63" s="137"/>
      <c r="J63" s="137"/>
      <c r="K63" s="137">
        <f>'将来負担比率（分子）の構造'!L$44</f>
        <v>452</v>
      </c>
      <c r="L63" s="137"/>
      <c r="M63" s="137"/>
      <c r="N63" s="137">
        <f>'将来負担比率（分子）の構造'!M$44</f>
        <v>406</v>
      </c>
      <c r="O63" s="137"/>
      <c r="P63" s="137"/>
    </row>
    <row r="64" spans="1:16" x14ac:dyDescent="0.15">
      <c r="A64" s="137" t="s">
        <v>27</v>
      </c>
      <c r="B64" s="137">
        <f>'将来負担比率（分子）の構造'!I$43</f>
        <v>3945</v>
      </c>
      <c r="C64" s="137"/>
      <c r="D64" s="137"/>
      <c r="E64" s="137">
        <f>'将来負担比率（分子）の構造'!J$43</f>
        <v>4626</v>
      </c>
      <c r="F64" s="137"/>
      <c r="G64" s="137"/>
      <c r="H64" s="137">
        <f>'将来負担比率（分子）の構造'!K$43</f>
        <v>4403</v>
      </c>
      <c r="I64" s="137"/>
      <c r="J64" s="137"/>
      <c r="K64" s="137">
        <f>'将来負担比率（分子）の構造'!L$43</f>
        <v>4317</v>
      </c>
      <c r="L64" s="137"/>
      <c r="M64" s="137"/>
      <c r="N64" s="137">
        <f>'将来負担比率（分子）の構造'!M$43</f>
        <v>4304</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15050</v>
      </c>
      <c r="C66" s="137"/>
      <c r="D66" s="137"/>
      <c r="E66" s="137">
        <f>'将来負担比率（分子）の構造'!J$41</f>
        <v>14750</v>
      </c>
      <c r="F66" s="137"/>
      <c r="G66" s="137"/>
      <c r="H66" s="137">
        <f>'将来負担比率（分子）の構造'!K$41</f>
        <v>14187</v>
      </c>
      <c r="I66" s="137"/>
      <c r="J66" s="137"/>
      <c r="K66" s="137">
        <f>'将来負担比率（分子）の構造'!L$41</f>
        <v>13289</v>
      </c>
      <c r="L66" s="137"/>
      <c r="M66" s="137"/>
      <c r="N66" s="137">
        <f>'将来負担比率（分子）の構造'!M$41</f>
        <v>12529</v>
      </c>
      <c r="O66" s="137"/>
      <c r="P66" s="137"/>
    </row>
    <row r="67" spans="1:16" x14ac:dyDescent="0.15">
      <c r="A67" s="137" t="s">
        <v>64</v>
      </c>
      <c r="B67" s="137" t="e">
        <f>NA()</f>
        <v>#N/A</v>
      </c>
      <c r="C67" s="137">
        <f>IF(ISNUMBER('将来負担比率（分子）の構造'!I$53), IF('将来負担比率（分子）の構造'!I$53 &lt; 0, 0, '将来負担比率（分子）の構造'!I$53), NA())</f>
        <v>1985</v>
      </c>
      <c r="D67" s="137" t="e">
        <f>NA()</f>
        <v>#N/A</v>
      </c>
      <c r="E67" s="137" t="e">
        <f>NA()</f>
        <v>#N/A</v>
      </c>
      <c r="F67" s="137">
        <f>IF(ISNUMBER('将来負担比率（分子）の構造'!J$53), IF('将来負担比率（分子）の構造'!J$53 &lt; 0, 0, '将来負担比率（分子）の構造'!J$53), NA())</f>
        <v>570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菅谷信也</dc:creator>
  <cp:lastModifiedBy> </cp:lastModifiedBy>
  <dcterms:created xsi:type="dcterms:W3CDTF">2023-03-27T01:47:21Z</dcterms:created>
  <dcterms:modified xsi:type="dcterms:W3CDTF">2023-03-27T01:47:21Z</dcterms:modified>
</cp:coreProperties>
</file>