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370" yWindow="0" windowWidth="9135" windowHeight="8070" activeTab="2"/>
  </bookViews>
  <sheets>
    <sheet name="２年度目" sheetId="3" r:id="rId1"/>
    <sheet name="３年度目" sheetId="4" r:id="rId2"/>
    <sheet name="４年度目" sheetId="5" r:id="rId3"/>
    <sheet name="５年度目" sheetId="6" r:id="rId4"/>
  </sheets>
  <externalReferences>
    <externalReference r:id="rId5"/>
    <externalReference r:id="rId6"/>
  </externalReferences>
  <definedNames>
    <definedName name="_xlnm._FilterDatabase" localSheetId="0" hidden="1">'２年度目'!$A$39:$AT$47</definedName>
    <definedName name="_xlnm.Print_Area" localSheetId="0">'２年度目'!$B$1:$AS$94</definedName>
    <definedName name="_xlnm.Print_Area" localSheetId="1">'３年度目'!$B$1:$AS$94</definedName>
    <definedName name="_xlnm.Print_Area" localSheetId="2">'４年度目'!$B$1:$AS$94</definedName>
    <definedName name="_xlnm.Print_Area" localSheetId="3">'５年度目'!$B$1:$AS$94</definedName>
    <definedName name="管轄局">[1]Sheet1!$B$3:$B$11</definedName>
    <definedName name="政策目的">[1]Sheet1!$G$3:$G$5</definedName>
  </definedNames>
  <calcPr calcId="145621"/>
  <fileRecoveryPr repairLoad="1"/>
</workbook>
</file>

<file path=xl/calcChain.xml><?xml version="1.0" encoding="utf-8"?>
<calcChain xmlns="http://schemas.openxmlformats.org/spreadsheetml/2006/main">
  <c r="AT47" i="6" l="1"/>
  <c r="AI47" i="6"/>
  <c r="AE47" i="6"/>
  <c r="AT46" i="6"/>
  <c r="AM46" i="6"/>
  <c r="AI46" i="6"/>
  <c r="AE46" i="6"/>
  <c r="I46" i="6"/>
  <c r="AT45" i="6"/>
  <c r="AI45" i="6"/>
  <c r="AE45" i="6"/>
  <c r="AT44" i="6"/>
  <c r="AM44" i="6"/>
  <c r="AI44" i="6"/>
  <c r="AE44" i="6"/>
  <c r="I44" i="6"/>
  <c r="AT43" i="6"/>
  <c r="AI43" i="6"/>
  <c r="AE43" i="6"/>
  <c r="AT42" i="6"/>
  <c r="AM42" i="6"/>
  <c r="AI42" i="6"/>
  <c r="AE42" i="6"/>
  <c r="I42" i="6"/>
  <c r="AT41" i="6"/>
  <c r="AI41" i="6"/>
  <c r="AE41" i="6"/>
  <c r="AT40" i="6"/>
  <c r="AM40" i="6"/>
  <c r="AI40" i="6"/>
  <c r="AE40" i="6"/>
  <c r="I40" i="6"/>
  <c r="AF33" i="6"/>
  <c r="AA33" i="6"/>
  <c r="AK32" i="6"/>
  <c r="AF32" i="6"/>
  <c r="AA32" i="6"/>
  <c r="AF31" i="6"/>
  <c r="AA31" i="6"/>
  <c r="AK30" i="6"/>
  <c r="AF30" i="6"/>
  <c r="AA30" i="6"/>
  <c r="AF29" i="6"/>
  <c r="AA29" i="6"/>
  <c r="AK28" i="6"/>
  <c r="AF28" i="6"/>
  <c r="AA28" i="6"/>
  <c r="AF27" i="6"/>
  <c r="AA27" i="6"/>
  <c r="AK26" i="6"/>
  <c r="AF26" i="6"/>
  <c r="AA26" i="6"/>
  <c r="AF25" i="6"/>
  <c r="AA25" i="6"/>
  <c r="AK24" i="6"/>
  <c r="AF24" i="6"/>
  <c r="AA24" i="6"/>
  <c r="AF23" i="6"/>
  <c r="AA23" i="6"/>
  <c r="AK22" i="6"/>
  <c r="AF22" i="6"/>
  <c r="AA22" i="6"/>
  <c r="AF21" i="6"/>
  <c r="AA21" i="6"/>
  <c r="AK20" i="6"/>
  <c r="AF20" i="6"/>
  <c r="AA20" i="6"/>
  <c r="AF19" i="6"/>
  <c r="AA19" i="6"/>
  <c r="AK18" i="6"/>
  <c r="AF18" i="6"/>
  <c r="AA18" i="6"/>
  <c r="AF17" i="6"/>
  <c r="AA17" i="6"/>
  <c r="AK16" i="6"/>
  <c r="AF16" i="6"/>
  <c r="AA16" i="6"/>
  <c r="AF15" i="6"/>
  <c r="AA15" i="6"/>
  <c r="AK14" i="6"/>
  <c r="AF14" i="6"/>
  <c r="AA14" i="6"/>
  <c r="B69" i="5"/>
  <c r="B69" i="6" s="1"/>
  <c r="AT47" i="5"/>
  <c r="AT46" i="5"/>
  <c r="AT45" i="5"/>
  <c r="AI45" i="5"/>
  <c r="AE45" i="5"/>
  <c r="AT44" i="5"/>
  <c r="AM44" i="5"/>
  <c r="AI44" i="5"/>
  <c r="AE44" i="5"/>
  <c r="I44" i="5"/>
  <c r="AT43" i="5"/>
  <c r="AI43" i="5"/>
  <c r="AT42" i="5"/>
  <c r="AM42" i="5"/>
  <c r="AI42" i="5"/>
  <c r="AE42" i="5"/>
  <c r="I42" i="5"/>
  <c r="AT41" i="5"/>
  <c r="AI41" i="5"/>
  <c r="AE41" i="5"/>
  <c r="AT40" i="5"/>
  <c r="AM40" i="5"/>
  <c r="AI40" i="5"/>
  <c r="AE40" i="5"/>
  <c r="I40" i="5"/>
  <c r="AF33" i="5"/>
  <c r="AA33" i="5"/>
  <c r="AK32" i="5"/>
  <c r="AF32" i="5"/>
  <c r="AA32" i="5"/>
  <c r="AF31" i="5"/>
  <c r="AA31" i="5"/>
  <c r="AK30" i="5"/>
  <c r="AF30" i="5"/>
  <c r="AA30" i="5"/>
  <c r="AF29" i="5"/>
  <c r="AA29" i="5"/>
  <c r="AK28" i="5"/>
  <c r="AF28" i="5"/>
  <c r="AA28" i="5"/>
  <c r="AF27" i="5"/>
  <c r="AA27" i="5"/>
  <c r="AK26" i="5"/>
  <c r="AF26" i="5"/>
  <c r="AA26" i="5"/>
  <c r="AF25" i="5"/>
  <c r="AA25" i="5"/>
  <c r="AK24" i="5"/>
  <c r="AF24" i="5"/>
  <c r="AA24" i="5"/>
  <c r="AF23" i="5"/>
  <c r="AA23" i="5"/>
  <c r="AK22" i="5"/>
  <c r="AF22" i="5"/>
  <c r="AA22" i="5"/>
  <c r="AF21" i="5"/>
  <c r="AA21" i="5"/>
  <c r="AK20" i="5"/>
  <c r="AF20" i="5"/>
  <c r="AA20" i="5"/>
  <c r="AF19" i="5"/>
  <c r="AK18" i="5"/>
  <c r="AF18" i="5"/>
  <c r="AA18" i="5"/>
  <c r="AF17" i="5"/>
  <c r="AA17" i="5"/>
  <c r="AK16" i="5"/>
  <c r="AF16" i="5"/>
  <c r="AA16" i="5"/>
  <c r="AF15" i="5"/>
  <c r="AA15" i="5"/>
  <c r="AK14" i="5"/>
  <c r="AF14" i="5"/>
  <c r="AA14" i="5"/>
  <c r="B70" i="4"/>
  <c r="B70" i="5" s="1"/>
  <c r="B70" i="6" s="1"/>
  <c r="B69" i="4"/>
  <c r="AT47" i="4"/>
  <c r="AT46" i="4"/>
  <c r="AT45" i="4"/>
  <c r="AT44" i="4"/>
  <c r="AM44" i="4"/>
  <c r="K44" i="4"/>
  <c r="AT43" i="4"/>
  <c r="AT42" i="4"/>
  <c r="AM42" i="4"/>
  <c r="K42" i="4"/>
  <c r="AT41" i="4"/>
  <c r="AT40" i="4"/>
  <c r="AM40" i="4"/>
  <c r="K40" i="4"/>
  <c r="AI32" i="4"/>
  <c r="AI30" i="4"/>
  <c r="AI28" i="4"/>
  <c r="AI26" i="4"/>
  <c r="AI24" i="4"/>
  <c r="AI22" i="4"/>
  <c r="AI20" i="4"/>
  <c r="AI18" i="4"/>
  <c r="AI16" i="4"/>
  <c r="AI14" i="4"/>
  <c r="B70" i="3"/>
  <c r="B69" i="3"/>
  <c r="B60" i="3"/>
  <c r="B60" i="4" s="1"/>
  <c r="B60" i="5" s="1"/>
  <c r="B60" i="6" s="1"/>
  <c r="AT47" i="3"/>
  <c r="AT46" i="3"/>
  <c r="AT45" i="3"/>
  <c r="AT44" i="3"/>
  <c r="AM44" i="3"/>
  <c r="K44" i="3"/>
  <c r="AT43" i="3"/>
  <c r="AT42" i="3"/>
  <c r="AM42" i="3"/>
  <c r="K42" i="3"/>
  <c r="AT41" i="3"/>
  <c r="AT40" i="3"/>
  <c r="AM40" i="3"/>
  <c r="K40" i="3"/>
  <c r="AI32" i="3"/>
  <c r="AI30" i="3"/>
  <c r="AI28" i="3"/>
  <c r="AI26" i="3"/>
  <c r="AI24" i="3"/>
  <c r="AI22" i="3"/>
  <c r="AI20" i="3"/>
  <c r="AI18" i="3"/>
  <c r="AI16" i="3"/>
  <c r="AI14" i="3"/>
</calcChain>
</file>

<file path=xl/comments1.xml><?xml version="1.0" encoding="utf-8"?>
<comments xmlns="http://schemas.openxmlformats.org/spreadsheetml/2006/main">
  <authors>
    <author>長澤英樹</author>
  </authors>
  <commentList>
    <comment ref="K41" authorId="0">
      <text>
        <r>
          <rPr>
            <b/>
            <sz val="9"/>
            <color indexed="81"/>
            <rFont val="ＭＳ Ｐゴシック"/>
            <family val="3"/>
            <charset val="128"/>
          </rPr>
          <t>各項目に対する単位等を記入して下さい。</t>
        </r>
      </text>
    </comment>
    <comment ref="K43" authorId="0">
      <text>
        <r>
          <rPr>
            <b/>
            <sz val="9"/>
            <color indexed="81"/>
            <rFont val="ＭＳ Ｐゴシック"/>
            <family val="3"/>
            <charset val="128"/>
          </rPr>
          <t>各項目に対する単位等を記入して下さい。</t>
        </r>
      </text>
    </comment>
    <comment ref="K45" authorId="0">
      <text>
        <r>
          <rPr>
            <b/>
            <sz val="9"/>
            <color indexed="81"/>
            <rFont val="ＭＳ Ｐゴシック"/>
            <family val="3"/>
            <charset val="128"/>
          </rPr>
          <t>各項目に対する単位等を記入して下さい。</t>
        </r>
      </text>
    </comment>
    <comment ref="K47" authorId="0">
      <text>
        <r>
          <rPr>
            <b/>
            <sz val="9"/>
            <color indexed="81"/>
            <rFont val="ＭＳ Ｐゴシック"/>
            <family val="3"/>
            <charset val="128"/>
          </rPr>
          <t>各項目に対する単位等を記入して下さい。</t>
        </r>
      </text>
    </comment>
  </commentList>
</comments>
</file>

<file path=xl/comments2.xml><?xml version="1.0" encoding="utf-8"?>
<comments xmlns="http://schemas.openxmlformats.org/spreadsheetml/2006/main">
  <authors>
    <author>長澤英樹</author>
  </authors>
  <commentList>
    <comment ref="K41" authorId="0">
      <text>
        <r>
          <rPr>
            <b/>
            <sz val="9"/>
            <color indexed="81"/>
            <rFont val="ＭＳ Ｐゴシック"/>
            <family val="3"/>
            <charset val="128"/>
          </rPr>
          <t>各項目に対する単位等を記入して下さい。</t>
        </r>
      </text>
    </comment>
    <comment ref="K43" authorId="0">
      <text>
        <r>
          <rPr>
            <b/>
            <sz val="9"/>
            <color indexed="81"/>
            <rFont val="ＭＳ Ｐゴシック"/>
            <family val="3"/>
            <charset val="128"/>
          </rPr>
          <t>各項目に対する単位等を記入して下さい。</t>
        </r>
      </text>
    </comment>
    <comment ref="K45" authorId="0">
      <text>
        <r>
          <rPr>
            <b/>
            <sz val="9"/>
            <color indexed="81"/>
            <rFont val="ＭＳ Ｐゴシック"/>
            <family val="3"/>
            <charset val="128"/>
          </rPr>
          <t>各項目に対する単位等を記入して下さい。</t>
        </r>
      </text>
    </comment>
    <comment ref="K47" authorId="0">
      <text>
        <r>
          <rPr>
            <b/>
            <sz val="9"/>
            <color indexed="81"/>
            <rFont val="ＭＳ Ｐゴシック"/>
            <family val="3"/>
            <charset val="128"/>
          </rPr>
          <t>各項目に対する単位等を記入して下さい。</t>
        </r>
      </text>
    </comment>
  </commentList>
</comments>
</file>

<file path=xl/sharedStrings.xml><?xml version="1.0" encoding="utf-8"?>
<sst xmlns="http://schemas.openxmlformats.org/spreadsheetml/2006/main" count="445" uniqueCount="112">
  <si>
    <t>別紙様式第10号</t>
    <rPh sb="0" eb="2">
      <t>ベッシ</t>
    </rPh>
    <rPh sb="2" eb="4">
      <t>ヨウシキ</t>
    </rPh>
    <rPh sb="4" eb="5">
      <t>ダイ</t>
    </rPh>
    <rPh sb="7" eb="8">
      <t>ゴウ</t>
    </rPh>
    <phoneticPr fontId="4"/>
  </si>
  <si>
    <t>都道府県名</t>
    <rPh sb="0" eb="4">
      <t>トドウフケン</t>
    </rPh>
    <rPh sb="4" eb="5">
      <t>メイ</t>
    </rPh>
    <phoneticPr fontId="4"/>
  </si>
  <si>
    <t>市町村名</t>
    <rPh sb="0" eb="3">
      <t>シチョウソン</t>
    </rPh>
    <rPh sb="3" eb="4">
      <t>メイ</t>
    </rPh>
    <phoneticPr fontId="4"/>
  </si>
  <si>
    <t>地区名</t>
    <rPh sb="0" eb="2">
      <t>チク</t>
    </rPh>
    <rPh sb="2" eb="3">
      <t>メイ</t>
    </rPh>
    <phoneticPr fontId="4"/>
  </si>
  <si>
    <t>事業実施年度</t>
    <rPh sb="0" eb="2">
      <t>ジギョウ</t>
    </rPh>
    <rPh sb="2" eb="4">
      <t>ジッシ</t>
    </rPh>
    <rPh sb="4" eb="6">
      <t>ネンド</t>
    </rPh>
    <phoneticPr fontId="4"/>
  </si>
  <si>
    <t>目標年度</t>
    <rPh sb="0" eb="2">
      <t>モクヒョウ</t>
    </rPh>
    <rPh sb="2" eb="4">
      <t>ネンド</t>
    </rPh>
    <phoneticPr fontId="4"/>
  </si>
  <si>
    <t>事業実施主体</t>
    <rPh sb="0" eb="2">
      <t>ジギョウ</t>
    </rPh>
    <rPh sb="2" eb="4">
      <t>ジッシ</t>
    </rPh>
    <rPh sb="4" eb="6">
      <t>シュタイ</t>
    </rPh>
    <phoneticPr fontId="4"/>
  </si>
  <si>
    <t>Ⅰ　地区の成果目標</t>
    <rPh sb="2" eb="4">
      <t>チク</t>
    </rPh>
    <rPh sb="5" eb="7">
      <t>セイカ</t>
    </rPh>
    <rPh sb="7" eb="9">
      <t>モクヒョウ</t>
    </rPh>
    <phoneticPr fontId="4"/>
  </si>
  <si>
    <t>（単位：経営体、％）</t>
    <rPh sb="1" eb="3">
      <t>タンイ</t>
    </rPh>
    <rPh sb="4" eb="7">
      <t>ケイエイタイ</t>
    </rPh>
    <phoneticPr fontId="4"/>
  </si>
  <si>
    <t>項　　　目</t>
    <rPh sb="0" eb="1">
      <t>コウ</t>
    </rPh>
    <rPh sb="4" eb="5">
      <t>メ</t>
    </rPh>
    <phoneticPr fontId="4"/>
  </si>
  <si>
    <t>目標
達成状況（上段：計画、下段：実績）</t>
    <rPh sb="0" eb="2">
      <t>モクヒョウ</t>
    </rPh>
    <rPh sb="3" eb="5">
      <t>タッセイ</t>
    </rPh>
    <rPh sb="5" eb="7">
      <t>ジョウキョウ</t>
    </rPh>
    <phoneticPr fontId="4"/>
  </si>
  <si>
    <t>1年度目</t>
    <rPh sb="1" eb="3">
      <t>ネンド</t>
    </rPh>
    <rPh sb="3" eb="4">
      <t>メ</t>
    </rPh>
    <phoneticPr fontId="4"/>
  </si>
  <si>
    <t>2年度目</t>
    <rPh sb="1" eb="3">
      <t>ネンド</t>
    </rPh>
    <rPh sb="3" eb="4">
      <t>メ</t>
    </rPh>
    <phoneticPr fontId="4"/>
  </si>
  <si>
    <r>
      <t xml:space="preserve">目標年度
</t>
    </r>
    <r>
      <rPr>
        <sz val="8"/>
        <rFont val="ＭＳ Ｐ明朝"/>
        <family val="1"/>
        <charset val="128"/>
      </rPr>
      <t>（3年度目）</t>
    </r>
    <rPh sb="0" eb="2">
      <t>モクヒョウ</t>
    </rPh>
    <rPh sb="2" eb="4">
      <t>ネンド</t>
    </rPh>
    <rPh sb="7" eb="8">
      <t>ネン</t>
    </rPh>
    <rPh sb="8" eb="9">
      <t>ド</t>
    </rPh>
    <rPh sb="9" eb="10">
      <t>メ</t>
    </rPh>
    <phoneticPr fontId="4"/>
  </si>
  <si>
    <t>必須目標</t>
    <rPh sb="0" eb="2">
      <t>ヒッス</t>
    </rPh>
    <rPh sb="2" eb="4">
      <t>モクヒョウ</t>
    </rPh>
    <phoneticPr fontId="4"/>
  </si>
  <si>
    <t>①</t>
    <phoneticPr fontId="4"/>
  </si>
  <si>
    <t>売上高の拡大</t>
    <rPh sb="0" eb="3">
      <t>ウリアゲダカ</t>
    </rPh>
    <rPh sb="4" eb="6">
      <t>カクダイ</t>
    </rPh>
    <phoneticPr fontId="4"/>
  </si>
  <si>
    <t>②</t>
    <phoneticPr fontId="4"/>
  </si>
  <si>
    <t>経営コストの縮減</t>
    <rPh sb="0" eb="2">
      <t>ケイエイ</t>
    </rPh>
    <rPh sb="6" eb="8">
      <t>シュクゲン</t>
    </rPh>
    <phoneticPr fontId="4"/>
  </si>
  <si>
    <t>選択目標</t>
    <rPh sb="0" eb="2">
      <t>センタク</t>
    </rPh>
    <rPh sb="2" eb="4">
      <t>モクヒョウ</t>
    </rPh>
    <phoneticPr fontId="4"/>
  </si>
  <si>
    <t>③</t>
    <phoneticPr fontId="4"/>
  </si>
  <si>
    <t>経営面積の拡大</t>
    <rPh sb="0" eb="2">
      <t>ケイエイ</t>
    </rPh>
    <rPh sb="2" eb="4">
      <t>メンセキ</t>
    </rPh>
    <rPh sb="5" eb="7">
      <t>カクダイ</t>
    </rPh>
    <phoneticPr fontId="4"/>
  </si>
  <si>
    <t>④</t>
    <phoneticPr fontId="4"/>
  </si>
  <si>
    <t>農業の6次産業化</t>
    <rPh sb="0" eb="2">
      <t>ノウギョウ</t>
    </rPh>
    <rPh sb="4" eb="5">
      <t>ジ</t>
    </rPh>
    <rPh sb="5" eb="8">
      <t>サンギョウカ</t>
    </rPh>
    <phoneticPr fontId="4"/>
  </si>
  <si>
    <t>⑤</t>
    <phoneticPr fontId="4"/>
  </si>
  <si>
    <t>農産物の高付加価値化</t>
    <rPh sb="0" eb="3">
      <t>ノウサンブツ</t>
    </rPh>
    <rPh sb="4" eb="7">
      <t>コウフカ</t>
    </rPh>
    <rPh sb="7" eb="10">
      <t>カチカ</t>
    </rPh>
    <phoneticPr fontId="4"/>
  </si>
  <si>
    <t>⑥</t>
    <phoneticPr fontId="4"/>
  </si>
  <si>
    <t>経営の効率化</t>
    <rPh sb="0" eb="2">
      <t>ケイエイ</t>
    </rPh>
    <rPh sb="3" eb="6">
      <t>コウリツカ</t>
    </rPh>
    <phoneticPr fontId="4"/>
  </si>
  <si>
    <t>⑦</t>
    <phoneticPr fontId="4"/>
  </si>
  <si>
    <t>耕作放棄地の解消</t>
    <rPh sb="0" eb="2">
      <t>コウサク</t>
    </rPh>
    <rPh sb="2" eb="5">
      <t>ホウキチ</t>
    </rPh>
    <rPh sb="6" eb="8">
      <t>カイショウ</t>
    </rPh>
    <phoneticPr fontId="4"/>
  </si>
  <si>
    <t>⑧</t>
    <phoneticPr fontId="4"/>
  </si>
  <si>
    <t>農業経営の複合化</t>
    <rPh sb="0" eb="2">
      <t>ノウギョウ</t>
    </rPh>
    <rPh sb="2" eb="4">
      <t>ケイエイ</t>
    </rPh>
    <rPh sb="5" eb="8">
      <t>フクゴウカ</t>
    </rPh>
    <phoneticPr fontId="4"/>
  </si>
  <si>
    <t>⑨</t>
    <phoneticPr fontId="4"/>
  </si>
  <si>
    <t>農業経営の法人化</t>
    <rPh sb="0" eb="2">
      <t>ノウギョウ</t>
    </rPh>
    <rPh sb="2" eb="4">
      <t>ケイエイ</t>
    </rPh>
    <rPh sb="5" eb="8">
      <t>ホウジンカ</t>
    </rPh>
    <phoneticPr fontId="4"/>
  </si>
  <si>
    <t>⑩</t>
    <phoneticPr fontId="4"/>
  </si>
  <si>
    <t>雇用</t>
    <rPh sb="0" eb="2">
      <t>コヨウ</t>
    </rPh>
    <phoneticPr fontId="4"/>
  </si>
  <si>
    <t>Ⅱ　経営体の成果目標</t>
    <rPh sb="2" eb="4">
      <t>ケイエイ</t>
    </rPh>
    <rPh sb="4" eb="5">
      <t>タイ</t>
    </rPh>
    <rPh sb="6" eb="8">
      <t>セイカ</t>
    </rPh>
    <rPh sb="8" eb="10">
      <t>モクヒョウ</t>
    </rPh>
    <phoneticPr fontId="4"/>
  </si>
  <si>
    <t>No</t>
    <phoneticPr fontId="4"/>
  </si>
  <si>
    <t>対象経営体名</t>
    <rPh sb="0" eb="2">
      <t>タイショウ</t>
    </rPh>
    <rPh sb="2" eb="4">
      <t>ケイエイ</t>
    </rPh>
    <rPh sb="4" eb="5">
      <t>カラダ</t>
    </rPh>
    <rPh sb="5" eb="6">
      <t>メイ</t>
    </rPh>
    <phoneticPr fontId="4"/>
  </si>
  <si>
    <t>現状</t>
    <rPh sb="0" eb="2">
      <t>ゲンジョウ</t>
    </rPh>
    <phoneticPr fontId="4"/>
  </si>
  <si>
    <t>目標
達成状況（上段：計画、下段：実績）</t>
    <rPh sb="0" eb="2">
      <t>モクヒョウ</t>
    </rPh>
    <rPh sb="5" eb="7">
      <t>ジョウキョウ</t>
    </rPh>
    <rPh sb="14" eb="16">
      <t>ゲダン</t>
    </rPh>
    <phoneticPr fontId="4"/>
  </si>
  <si>
    <t>1年度目</t>
    <rPh sb="1" eb="2">
      <t>ネン</t>
    </rPh>
    <rPh sb="2" eb="3">
      <t>ド</t>
    </rPh>
    <rPh sb="3" eb="4">
      <t>メ</t>
    </rPh>
    <phoneticPr fontId="4"/>
  </si>
  <si>
    <t>2年度目</t>
    <rPh sb="1" eb="2">
      <t>ネン</t>
    </rPh>
    <rPh sb="2" eb="3">
      <t>ド</t>
    </rPh>
    <rPh sb="3" eb="4">
      <t>メ</t>
    </rPh>
    <phoneticPr fontId="4"/>
  </si>
  <si>
    <t>目標年度
（3年度目）</t>
    <rPh sb="0" eb="2">
      <t>モクヒョウ</t>
    </rPh>
    <rPh sb="2" eb="4">
      <t>ネンド</t>
    </rPh>
    <rPh sb="7" eb="8">
      <t>ネン</t>
    </rPh>
    <rPh sb="8" eb="9">
      <t>ド</t>
    </rPh>
    <rPh sb="9" eb="10">
      <t>メ</t>
    </rPh>
    <phoneticPr fontId="4"/>
  </si>
  <si>
    <t>Ⅲ　達成状況に関する事業実施主体の所見(評価)</t>
    <rPh sb="2" eb="4">
      <t>タッセイ</t>
    </rPh>
    <rPh sb="4" eb="6">
      <t>ジョウキョウ</t>
    </rPh>
    <rPh sb="7" eb="8">
      <t>カン</t>
    </rPh>
    <rPh sb="10" eb="12">
      <t>ジギョウ</t>
    </rPh>
    <rPh sb="12" eb="14">
      <t>ジッシ</t>
    </rPh>
    <rPh sb="14" eb="16">
      <t>シュタイ</t>
    </rPh>
    <rPh sb="17" eb="19">
      <t>ショケン</t>
    </rPh>
    <rPh sb="20" eb="22">
      <t>ヒョウカ</t>
    </rPh>
    <phoneticPr fontId="4"/>
  </si>
  <si>
    <t>Ⅳ　その他</t>
    <rPh sb="4" eb="5">
      <t>タ</t>
    </rPh>
    <phoneticPr fontId="4"/>
  </si>
  <si>
    <t>　１　人・農地プランの作成状況</t>
    <rPh sb="3" eb="4">
      <t>ヒト</t>
    </rPh>
    <rPh sb="5" eb="7">
      <t>ノウチ</t>
    </rPh>
    <rPh sb="11" eb="13">
      <t>サクセイ</t>
    </rPh>
    <rPh sb="13" eb="15">
      <t>ジョウキョウ</t>
    </rPh>
    <phoneticPr fontId="4"/>
  </si>
  <si>
    <t>　（２）今後の見通し（未作成の場合）</t>
    <rPh sb="4" eb="6">
      <t>コンゴ</t>
    </rPh>
    <rPh sb="7" eb="9">
      <t>ミトオ</t>
    </rPh>
    <rPh sb="11" eb="14">
      <t>ミサクセイ</t>
    </rPh>
    <rPh sb="15" eb="17">
      <t>バアイ</t>
    </rPh>
    <phoneticPr fontId="4"/>
  </si>
  <si>
    <t>　２　法人化の状況</t>
    <rPh sb="3" eb="6">
      <t>ホウジンカ</t>
    </rPh>
    <rPh sb="7" eb="9">
      <t>ジョウキョウ</t>
    </rPh>
    <phoneticPr fontId="4"/>
  </si>
  <si>
    <t>　（３）今後の見通し（法人化していない場合）</t>
    <rPh sb="4" eb="6">
      <t>コンゴ</t>
    </rPh>
    <rPh sb="7" eb="9">
      <t>ミトオ</t>
    </rPh>
    <rPh sb="11" eb="14">
      <t>ホウジンカ</t>
    </rPh>
    <rPh sb="19" eb="21">
      <t>バアイ</t>
    </rPh>
    <phoneticPr fontId="4"/>
  </si>
  <si>
    <t>〔記入要領〕</t>
    <rPh sb="1" eb="3">
      <t>キニュウ</t>
    </rPh>
    <rPh sb="3" eb="5">
      <t>ヨウリョウ</t>
    </rPh>
    <phoneticPr fontId="4"/>
  </si>
  <si>
    <t>１　「現状」「目標」欄は、経営体育成支援計画書（以下「支援計画」という。）及び経営体調書の成果目標の「現状」「目標年度」欄の内容を記入する。</t>
    <rPh sb="3" eb="5">
      <t>ゲンジョウ</t>
    </rPh>
    <rPh sb="7" eb="9">
      <t>モクヒョウ</t>
    </rPh>
    <rPh sb="10" eb="11">
      <t>ラン</t>
    </rPh>
    <rPh sb="13" eb="16">
      <t>ケイエイタイ</t>
    </rPh>
    <rPh sb="16" eb="18">
      <t>イクセイ</t>
    </rPh>
    <rPh sb="18" eb="20">
      <t>シエン</t>
    </rPh>
    <rPh sb="20" eb="23">
      <t>ケイカクショ</t>
    </rPh>
    <rPh sb="24" eb="26">
      <t>イカ</t>
    </rPh>
    <rPh sb="27" eb="29">
      <t>シエン</t>
    </rPh>
    <rPh sb="29" eb="31">
      <t>ケイカク</t>
    </rPh>
    <rPh sb="37" eb="38">
      <t>オヨ</t>
    </rPh>
    <rPh sb="39" eb="41">
      <t>ケイエイ</t>
    </rPh>
    <rPh sb="41" eb="42">
      <t>タイ</t>
    </rPh>
    <rPh sb="42" eb="44">
      <t>チョウショ</t>
    </rPh>
    <rPh sb="45" eb="47">
      <t>セイカ</t>
    </rPh>
    <rPh sb="47" eb="49">
      <t>モクヒョウ</t>
    </rPh>
    <rPh sb="55" eb="57">
      <t>モクヒョウ</t>
    </rPh>
    <rPh sb="57" eb="59">
      <t>ネンド</t>
    </rPh>
    <rPh sb="65" eb="67">
      <t>キニュウ</t>
    </rPh>
    <phoneticPr fontId="4"/>
  </si>
  <si>
    <t>Ⅰ及びⅡの「達成状況」欄の上段は、支援計画及び経営体調書にある計画を記入し、下段は、当該年度の実績を記載し、</t>
    <rPh sb="1" eb="2">
      <t>オヨ</t>
    </rPh>
    <rPh sb="6" eb="8">
      <t>タッセイ</t>
    </rPh>
    <rPh sb="8" eb="10">
      <t>ジョウキョウ</t>
    </rPh>
    <rPh sb="11" eb="12">
      <t>ラン</t>
    </rPh>
    <rPh sb="13" eb="15">
      <t>ジョウダン</t>
    </rPh>
    <rPh sb="17" eb="19">
      <t>シエン</t>
    </rPh>
    <rPh sb="19" eb="21">
      <t>ケイカク</t>
    </rPh>
    <rPh sb="21" eb="22">
      <t>オヨ</t>
    </rPh>
    <rPh sb="23" eb="26">
      <t>ケイエイタイ</t>
    </rPh>
    <rPh sb="26" eb="28">
      <t>チョウショ</t>
    </rPh>
    <rPh sb="31" eb="33">
      <t>ケイカク</t>
    </rPh>
    <rPh sb="34" eb="36">
      <t>キニュウ</t>
    </rPh>
    <rPh sb="38" eb="40">
      <t>ゲダン</t>
    </rPh>
    <rPh sb="42" eb="44">
      <t>トウガイ</t>
    </rPh>
    <rPh sb="44" eb="46">
      <t>ネンド</t>
    </rPh>
    <rPh sb="47" eb="49">
      <t>ジッセキ</t>
    </rPh>
    <rPh sb="50" eb="52">
      <t>キサイ</t>
    </rPh>
    <phoneticPr fontId="4"/>
  </si>
  <si>
    <t>　「○年度目の達成状況（％）」欄はその年度の計画に対する達成状況を記入する。</t>
    <rPh sb="25" eb="26">
      <t>タイ</t>
    </rPh>
    <rPh sb="28" eb="30">
      <t>タッセイ</t>
    </rPh>
    <rPh sb="30" eb="32">
      <t>ジョウキョウ</t>
    </rPh>
    <rPh sb="33" eb="35">
      <t>キニュウ</t>
    </rPh>
    <phoneticPr fontId="4"/>
  </si>
  <si>
    <t>２　Ⅱの対象経営体の成果目標に関する達成状況は、支援計画の添付資料である経営体調書に掲げた経営体の成果目標の項目について、</t>
    <rPh sb="10" eb="12">
      <t>セイカ</t>
    </rPh>
    <rPh sb="12" eb="14">
      <t>モクヒョウ</t>
    </rPh>
    <rPh sb="24" eb="26">
      <t>シエン</t>
    </rPh>
    <rPh sb="26" eb="28">
      <t>ケイカク</t>
    </rPh>
    <rPh sb="45" eb="48">
      <t>ケイエイタイ</t>
    </rPh>
    <rPh sb="49" eb="51">
      <t>セイカ</t>
    </rPh>
    <rPh sb="51" eb="53">
      <t>モクヒョウ</t>
    </rPh>
    <phoneticPr fontId="4"/>
  </si>
  <si>
    <t>　対象経営体毎に記入する。なお、記入欄は対象経営体数等に応じて適宜挿入すること。</t>
    <rPh sb="26" eb="27">
      <t>トウ</t>
    </rPh>
    <phoneticPr fontId="4"/>
  </si>
  <si>
    <t>　　Ⅱの経営体の成果目標達成状況の達成率は、(実績-現状）/(年度計画-現状)×100により求めるものとする。</t>
    <rPh sb="4" eb="7">
      <t>ケイエイタイ</t>
    </rPh>
    <rPh sb="8" eb="10">
      <t>セイカ</t>
    </rPh>
    <rPh sb="10" eb="12">
      <t>モクヒョウ</t>
    </rPh>
    <rPh sb="12" eb="14">
      <t>タッセイ</t>
    </rPh>
    <rPh sb="14" eb="16">
      <t>ジョウキョウ</t>
    </rPh>
    <rPh sb="17" eb="20">
      <t>タッセイリツ</t>
    </rPh>
    <rPh sb="23" eb="25">
      <t>ジッセキ</t>
    </rPh>
    <rPh sb="26" eb="28">
      <t>ゲンジョウ</t>
    </rPh>
    <rPh sb="31" eb="33">
      <t>ネンド</t>
    </rPh>
    <rPh sb="33" eb="35">
      <t>ケイカク</t>
    </rPh>
    <rPh sb="36" eb="38">
      <t>ゲンジョウ</t>
    </rPh>
    <rPh sb="46" eb="47">
      <t>モト</t>
    </rPh>
    <phoneticPr fontId="4"/>
  </si>
  <si>
    <t>　　(小数第2位は切り捨て、小数第1位まで記入する。）</t>
    <rPh sb="3" eb="5">
      <t>ショウスウ</t>
    </rPh>
    <rPh sb="5" eb="6">
      <t>ダイ</t>
    </rPh>
    <rPh sb="7" eb="8">
      <t>イ</t>
    </rPh>
    <rPh sb="9" eb="10">
      <t>キ</t>
    </rPh>
    <rPh sb="11" eb="12">
      <t>ス</t>
    </rPh>
    <rPh sb="14" eb="16">
      <t>ショウスウ</t>
    </rPh>
    <rPh sb="16" eb="17">
      <t>ダイ</t>
    </rPh>
    <rPh sb="18" eb="19">
      <t>イ</t>
    </rPh>
    <rPh sb="21" eb="23">
      <t>キニュウ</t>
    </rPh>
    <phoneticPr fontId="4"/>
  </si>
  <si>
    <t>３　Ⅲの「達成状況に関する事業実施主体の所見（評価）」欄は、成果目標の達成状況を勘案して記入するものとし、達成に立ち遅れがある場合には、
　その要因を把握した上で達成に向けた具体的な取り組み内容を記入すること。
　　　また、目標年度において目標を達成していない場合は、別途、別紙様式１－11号により経営体ごとに未達成となった理由を整理し、目標達成に
　向けた具体的な改善措置及び達成見込時期等を記入するとともに、地域への影響等と構造政策を進めるための今後の取組方向を記入する。</t>
    <phoneticPr fontId="4"/>
  </si>
  <si>
    <t>４　Ⅳの１については、事業実施時点で人・農地プランを作成していない地区である場合（実施要綱別記第１の２の（４）に該当する地区である場合）に記載し、２については、助成対象者が集落営農組織である場合（別記４の（１）のイの（ア）のｃに該当する場合）に記載する。</t>
    <rPh sb="11" eb="13">
      <t>ジギョウ</t>
    </rPh>
    <rPh sb="13" eb="15">
      <t>ジッシ</t>
    </rPh>
    <rPh sb="15" eb="17">
      <t>ジテン</t>
    </rPh>
    <rPh sb="18" eb="19">
      <t>ヒト</t>
    </rPh>
    <rPh sb="20" eb="22">
      <t>ノウチ</t>
    </rPh>
    <rPh sb="26" eb="28">
      <t>サクセイ</t>
    </rPh>
    <rPh sb="33" eb="35">
      <t>チク</t>
    </rPh>
    <rPh sb="38" eb="40">
      <t>バアイ</t>
    </rPh>
    <rPh sb="41" eb="43">
      <t>ジッシ</t>
    </rPh>
    <rPh sb="43" eb="45">
      <t>ヨウコウ</t>
    </rPh>
    <rPh sb="45" eb="47">
      <t>ベッキ</t>
    </rPh>
    <rPh sb="47" eb="48">
      <t>ダイ</t>
    </rPh>
    <rPh sb="56" eb="58">
      <t>ガイトウ</t>
    </rPh>
    <rPh sb="60" eb="62">
      <t>チク</t>
    </rPh>
    <rPh sb="65" eb="67">
      <t>バアイ</t>
    </rPh>
    <rPh sb="69" eb="71">
      <t>キサイ</t>
    </rPh>
    <rPh sb="80" eb="82">
      <t>ジョセイ</t>
    </rPh>
    <rPh sb="82" eb="85">
      <t>タイショウシャ</t>
    </rPh>
    <rPh sb="86" eb="88">
      <t>シュウラク</t>
    </rPh>
    <rPh sb="88" eb="90">
      <t>エイノウ</t>
    </rPh>
    <rPh sb="90" eb="92">
      <t>ソシキ</t>
    </rPh>
    <rPh sb="95" eb="97">
      <t>バアイ</t>
    </rPh>
    <rPh sb="98" eb="100">
      <t>ベッキ</t>
    </rPh>
    <rPh sb="114" eb="116">
      <t>ガイトウ</t>
    </rPh>
    <rPh sb="118" eb="120">
      <t>バアイ</t>
    </rPh>
    <rPh sb="122" eb="124">
      <t>キサイ</t>
    </rPh>
    <phoneticPr fontId="4"/>
  </si>
  <si>
    <t>△△営農組合</t>
    <rPh sb="2" eb="4">
      <t>エイノウ</t>
    </rPh>
    <rPh sb="4" eb="6">
      <t>クミアイ</t>
    </rPh>
    <phoneticPr fontId="4"/>
  </si>
  <si>
    <t>担い手確保・経営強化支援事業目標達成状況報告書（２年度目）</t>
    <rPh sb="0" eb="1">
      <t>ニナ</t>
    </rPh>
    <rPh sb="2" eb="3">
      <t>テ</t>
    </rPh>
    <rPh sb="3" eb="5">
      <t>カクホ</t>
    </rPh>
    <rPh sb="6" eb="8">
      <t>ケイエイ</t>
    </rPh>
    <rPh sb="8" eb="10">
      <t>キョウカ</t>
    </rPh>
    <rPh sb="10" eb="12">
      <t>シエン</t>
    </rPh>
    <rPh sb="12" eb="14">
      <t>ジギョウ</t>
    </rPh>
    <rPh sb="14" eb="16">
      <t>モクヒョウ</t>
    </rPh>
    <rPh sb="16" eb="18">
      <t>タッセイ</t>
    </rPh>
    <rPh sb="18" eb="20">
      <t>ジョウキョウ</t>
    </rPh>
    <rPh sb="20" eb="23">
      <t>ホウコクショ</t>
    </rPh>
    <rPh sb="25" eb="26">
      <t>ネン</t>
    </rPh>
    <rPh sb="26" eb="28">
      <t>ドメ</t>
    </rPh>
    <phoneticPr fontId="4"/>
  </si>
  <si>
    <t>２年度目
達成状況
（％）</t>
    <rPh sb="1" eb="3">
      <t>ネンド</t>
    </rPh>
    <rPh sb="3" eb="4">
      <t>メ</t>
    </rPh>
    <rPh sb="5" eb="7">
      <t>タッセイ</t>
    </rPh>
    <rPh sb="7" eb="9">
      <t>ジョウキョウ</t>
    </rPh>
    <phoneticPr fontId="4"/>
  </si>
  <si>
    <t>２年度目
達成状況
（％）</t>
    <rPh sb="1" eb="4">
      <t>ネンドメ</t>
    </rPh>
    <rPh sb="5" eb="7">
      <t>タッセイ</t>
    </rPh>
    <rPh sb="7" eb="9">
      <t>ジョウキョウ</t>
    </rPh>
    <phoneticPr fontId="4"/>
  </si>
  <si>
    <t>担い手確保・経営強化支援事業目標達成状況報告書（３年度目）</t>
    <rPh sb="0" eb="1">
      <t>ニナ</t>
    </rPh>
    <rPh sb="2" eb="3">
      <t>テ</t>
    </rPh>
    <rPh sb="3" eb="5">
      <t>カクホ</t>
    </rPh>
    <rPh sb="6" eb="8">
      <t>ケイエイ</t>
    </rPh>
    <rPh sb="8" eb="10">
      <t>キョウカ</t>
    </rPh>
    <rPh sb="10" eb="12">
      <t>シエン</t>
    </rPh>
    <rPh sb="12" eb="14">
      <t>ジギョウ</t>
    </rPh>
    <rPh sb="14" eb="16">
      <t>モクヒョウ</t>
    </rPh>
    <rPh sb="16" eb="18">
      <t>タッセイ</t>
    </rPh>
    <rPh sb="18" eb="20">
      <t>ジョウキョウ</t>
    </rPh>
    <rPh sb="20" eb="23">
      <t>ホウコクショ</t>
    </rPh>
    <rPh sb="25" eb="26">
      <t>ネン</t>
    </rPh>
    <rPh sb="26" eb="28">
      <t>ドメ</t>
    </rPh>
    <phoneticPr fontId="4"/>
  </si>
  <si>
    <t>３年度目
達成状況
（％）</t>
    <rPh sb="1" eb="3">
      <t>ネンド</t>
    </rPh>
    <rPh sb="3" eb="4">
      <t>メ</t>
    </rPh>
    <rPh sb="5" eb="7">
      <t>タッセイ</t>
    </rPh>
    <rPh sb="7" eb="9">
      <t>ジョウキョウ</t>
    </rPh>
    <phoneticPr fontId="4"/>
  </si>
  <si>
    <t>３年度目
達成状況
（％）</t>
    <rPh sb="1" eb="4">
      <t>ネンドメ</t>
    </rPh>
    <rPh sb="5" eb="7">
      <t>タッセイ</t>
    </rPh>
    <rPh sb="7" eb="9">
      <t>ジョウキョウ</t>
    </rPh>
    <phoneticPr fontId="4"/>
  </si>
  <si>
    <t>担い手確保・経営強化支援事業目標達成状況報告書（４年度目）</t>
    <rPh sb="0" eb="1">
      <t>ニナ</t>
    </rPh>
    <rPh sb="2" eb="3">
      <t>テ</t>
    </rPh>
    <rPh sb="3" eb="5">
      <t>カクホ</t>
    </rPh>
    <rPh sb="6" eb="8">
      <t>ケイエイ</t>
    </rPh>
    <rPh sb="8" eb="10">
      <t>キョウカ</t>
    </rPh>
    <rPh sb="10" eb="12">
      <t>シエン</t>
    </rPh>
    <rPh sb="12" eb="14">
      <t>ジギョウ</t>
    </rPh>
    <rPh sb="14" eb="16">
      <t>モクヒョウ</t>
    </rPh>
    <rPh sb="16" eb="18">
      <t>タッセイ</t>
    </rPh>
    <rPh sb="18" eb="20">
      <t>ジョウキョウ</t>
    </rPh>
    <rPh sb="20" eb="23">
      <t>ホウコクショ</t>
    </rPh>
    <rPh sb="25" eb="26">
      <t>ネン</t>
    </rPh>
    <rPh sb="26" eb="28">
      <t>ドメ</t>
    </rPh>
    <phoneticPr fontId="4"/>
  </si>
  <si>
    <t>４年度目</t>
    <rPh sb="1" eb="3">
      <t>ネンド</t>
    </rPh>
    <rPh sb="3" eb="4">
      <t>メ</t>
    </rPh>
    <phoneticPr fontId="4"/>
  </si>
  <si>
    <t>４年度目
達成状況
（％）</t>
    <rPh sb="1" eb="3">
      <t>ネンド</t>
    </rPh>
    <rPh sb="3" eb="4">
      <t>メ</t>
    </rPh>
    <rPh sb="5" eb="7">
      <t>タッセイ</t>
    </rPh>
    <rPh sb="7" eb="9">
      <t>ジョウキョウ</t>
    </rPh>
    <phoneticPr fontId="4"/>
  </si>
  <si>
    <t>５年度目</t>
    <rPh sb="1" eb="3">
      <t>ネンド</t>
    </rPh>
    <rPh sb="3" eb="4">
      <t>メ</t>
    </rPh>
    <phoneticPr fontId="4"/>
  </si>
  <si>
    <t>1年度目</t>
    <phoneticPr fontId="4"/>
  </si>
  <si>
    <t>4年度目</t>
    <rPh sb="1" eb="2">
      <t>ネン</t>
    </rPh>
    <rPh sb="2" eb="3">
      <t>ド</t>
    </rPh>
    <rPh sb="3" eb="4">
      <t>メ</t>
    </rPh>
    <phoneticPr fontId="4"/>
  </si>
  <si>
    <t>４年度目
達成状況
（％）</t>
    <rPh sb="1" eb="4">
      <t>ネンドメ</t>
    </rPh>
    <rPh sb="5" eb="7">
      <t>タッセイ</t>
    </rPh>
    <rPh sb="7" eb="9">
      <t>ジョウキョウ</t>
    </rPh>
    <phoneticPr fontId="4"/>
  </si>
  <si>
    <t>5年度目</t>
    <rPh sb="1" eb="2">
      <t>ネン</t>
    </rPh>
    <rPh sb="2" eb="3">
      <t>ド</t>
    </rPh>
    <rPh sb="3" eb="4">
      <t>メ</t>
    </rPh>
    <phoneticPr fontId="4"/>
  </si>
  <si>
    <t>担い手確保・経営強化支援事業目標達成状況報告書（５年度目）</t>
    <rPh sb="0" eb="1">
      <t>ニナ</t>
    </rPh>
    <rPh sb="2" eb="3">
      <t>テ</t>
    </rPh>
    <rPh sb="3" eb="5">
      <t>カクホ</t>
    </rPh>
    <rPh sb="6" eb="8">
      <t>ケイエイ</t>
    </rPh>
    <rPh sb="8" eb="10">
      <t>キョウカ</t>
    </rPh>
    <rPh sb="10" eb="12">
      <t>シエン</t>
    </rPh>
    <rPh sb="12" eb="14">
      <t>ジギョウ</t>
    </rPh>
    <rPh sb="14" eb="16">
      <t>モクヒョウ</t>
    </rPh>
    <rPh sb="16" eb="18">
      <t>タッセイ</t>
    </rPh>
    <rPh sb="18" eb="20">
      <t>ジョウキョウ</t>
    </rPh>
    <rPh sb="20" eb="23">
      <t>ホウコクショ</t>
    </rPh>
    <rPh sb="25" eb="26">
      <t>ネン</t>
    </rPh>
    <rPh sb="26" eb="28">
      <t>ドメ</t>
    </rPh>
    <phoneticPr fontId="4"/>
  </si>
  <si>
    <t>５年度目
達成状況
（％）</t>
    <rPh sb="1" eb="3">
      <t>ネンド</t>
    </rPh>
    <rPh sb="3" eb="4">
      <t>メ</t>
    </rPh>
    <rPh sb="5" eb="7">
      <t>タッセイ</t>
    </rPh>
    <rPh sb="7" eb="9">
      <t>ジョウキョウ</t>
    </rPh>
    <phoneticPr fontId="4"/>
  </si>
  <si>
    <t>５年度目
達成状況
（％）</t>
    <rPh sb="1" eb="4">
      <t>ネンドメ</t>
    </rPh>
    <rPh sb="5" eb="7">
      <t>タッセイ</t>
    </rPh>
    <rPh sb="7" eb="9">
      <t>ジョウキョウ</t>
    </rPh>
    <phoneticPr fontId="4"/>
  </si>
  <si>
    <t>【記入に当たって】
　１００％達成されていない成果目標毎に、これまで目標達成に向けた具体的な取り組み内容及び、概ね達成された分かる事業効果をすること。
　達成された成果目標にあっては、達成された旨のみを記載すること。</t>
    <rPh sb="1" eb="3">
      <t>キニュウ</t>
    </rPh>
    <rPh sb="4" eb="5">
      <t>ア</t>
    </rPh>
    <rPh sb="15" eb="17">
      <t>タッセイ</t>
    </rPh>
    <rPh sb="23" eb="25">
      <t>セイカ</t>
    </rPh>
    <rPh sb="25" eb="27">
      <t>モクヒョウ</t>
    </rPh>
    <rPh sb="27" eb="28">
      <t>ゴト</t>
    </rPh>
    <rPh sb="34" eb="36">
      <t>モクヒョウ</t>
    </rPh>
    <rPh sb="36" eb="38">
      <t>タッセイ</t>
    </rPh>
    <rPh sb="39" eb="40">
      <t>ム</t>
    </rPh>
    <rPh sb="42" eb="45">
      <t>グタイテキ</t>
    </rPh>
    <rPh sb="46" eb="47">
      <t>ト</t>
    </rPh>
    <rPh sb="48" eb="49">
      <t>ク</t>
    </rPh>
    <rPh sb="50" eb="52">
      <t>ナイヨウ</t>
    </rPh>
    <rPh sb="52" eb="53">
      <t>オヨ</t>
    </rPh>
    <rPh sb="55" eb="56">
      <t>オオム</t>
    </rPh>
    <rPh sb="57" eb="59">
      <t>タッセイ</t>
    </rPh>
    <rPh sb="62" eb="63">
      <t>ワ</t>
    </rPh>
    <rPh sb="65" eb="67">
      <t>ジギョウ</t>
    </rPh>
    <rPh sb="67" eb="69">
      <t>コウカ</t>
    </rPh>
    <rPh sb="77" eb="79">
      <t>タッセイ</t>
    </rPh>
    <rPh sb="82" eb="84">
      <t>セイカ</t>
    </rPh>
    <rPh sb="84" eb="86">
      <t>モクヒョウ</t>
    </rPh>
    <rPh sb="92" eb="94">
      <t>タッセイ</t>
    </rPh>
    <rPh sb="97" eb="98">
      <t>ムネ</t>
    </rPh>
    <rPh sb="101" eb="103">
      <t>キサイ</t>
    </rPh>
    <phoneticPr fontId="4"/>
  </si>
  <si>
    <t>実績を確認した資料名等</t>
    <phoneticPr fontId="4"/>
  </si>
  <si>
    <t/>
  </si>
  <si>
    <t>○○</t>
  </si>
  <si>
    <t>△△</t>
  </si>
  <si>
    <t>○○○、○○○</t>
    <phoneticPr fontId="4"/>
  </si>
  <si>
    <t>○○県</t>
  </si>
  <si>
    <t>○○市</t>
  </si>
  <si>
    <t>①</t>
  </si>
  <si>
    <t>③</t>
  </si>
  <si>
    <t>（ha）</t>
    <phoneticPr fontId="4"/>
  </si>
  <si>
    <t>項目検索</t>
    <rPh sb="0" eb="2">
      <t>コウモク</t>
    </rPh>
    <rPh sb="2" eb="4">
      <t>ケンサク</t>
    </rPh>
    <phoneticPr fontId="4"/>
  </si>
  <si>
    <t>②</t>
  </si>
  <si>
    <t>（万円）</t>
  </si>
  <si>
    <t>⑨</t>
  </si>
  <si>
    <t>（法人化＝１）</t>
    <rPh sb="1" eb="4">
      <t>ホウジンカ</t>
    </rPh>
    <phoneticPr fontId="4"/>
  </si>
  <si>
    <t>（万円）</t>
    <phoneticPr fontId="4"/>
  </si>
  <si>
    <t>(ha）</t>
    <phoneticPr fontId="4"/>
  </si>
  <si>
    <t>①</t>
    <phoneticPr fontId="4"/>
  </si>
  <si>
    <t>青森県</t>
    <rPh sb="0" eb="3">
      <t>アオ</t>
    </rPh>
    <phoneticPr fontId="4"/>
  </si>
  <si>
    <t>南部町</t>
    <rPh sb="0" eb="3">
      <t>ナ</t>
    </rPh>
    <phoneticPr fontId="4"/>
  </si>
  <si>
    <t>福地地区</t>
    <rPh sb="0" eb="2">
      <t>フクチ</t>
    </rPh>
    <rPh sb="2" eb="4">
      <t>チク</t>
    </rPh>
    <phoneticPr fontId="4"/>
  </si>
  <si>
    <t>(有)山金</t>
    <rPh sb="0" eb="3">
      <t>ユウ</t>
    </rPh>
    <rPh sb="3" eb="4">
      <t>ヤマ</t>
    </rPh>
    <rPh sb="4" eb="5">
      <t>キン</t>
    </rPh>
    <phoneticPr fontId="4"/>
  </si>
  <si>
    <t>農地保有的確法人報告書</t>
    <rPh sb="0" eb="2">
      <t>ノウチ</t>
    </rPh>
    <rPh sb="2" eb="4">
      <t>ホユウ</t>
    </rPh>
    <rPh sb="4" eb="6">
      <t>テキカク</t>
    </rPh>
    <rPh sb="6" eb="8">
      <t>ホウジン</t>
    </rPh>
    <rPh sb="8" eb="11">
      <t>ホウコクショ</t>
    </rPh>
    <phoneticPr fontId="4"/>
  </si>
  <si>
    <t>決算書</t>
    <rPh sb="0" eb="3">
      <t>ケッサンショ</t>
    </rPh>
    <phoneticPr fontId="4"/>
  </si>
  <si>
    <t>経営面積の拡大については、農地中間管理機構からの借り受け等により拡大を図っており目標達はできるものと思われる。また、導入した大型機械により作業効率が向上し、売上高の拡大に繋がるものと思われる。今後も、目標達成に向けた取組を進めることとしている。</t>
    <rPh sb="0" eb="2">
      <t>ケイエイ</t>
    </rPh>
    <rPh sb="2" eb="4">
      <t>メンセキ</t>
    </rPh>
    <rPh sb="5" eb="7">
      <t>カクダイ</t>
    </rPh>
    <rPh sb="13" eb="15">
      <t>ノウチ</t>
    </rPh>
    <rPh sb="15" eb="17">
      <t>チュウカン</t>
    </rPh>
    <rPh sb="17" eb="19">
      <t>カンリ</t>
    </rPh>
    <rPh sb="19" eb="21">
      <t>キコウ</t>
    </rPh>
    <rPh sb="24" eb="25">
      <t>カ</t>
    </rPh>
    <rPh sb="26" eb="27">
      <t>ウ</t>
    </rPh>
    <rPh sb="28" eb="29">
      <t>トウ</t>
    </rPh>
    <rPh sb="32" eb="34">
      <t>カクダイ</t>
    </rPh>
    <rPh sb="35" eb="36">
      <t>ハカ</t>
    </rPh>
    <rPh sb="40" eb="42">
      <t>モクヒョウ</t>
    </rPh>
    <rPh sb="42" eb="43">
      <t>タッ</t>
    </rPh>
    <rPh sb="50" eb="51">
      <t>オモ</t>
    </rPh>
    <rPh sb="96" eb="98">
      <t>コンゴ</t>
    </rPh>
    <rPh sb="100" eb="102">
      <t>モクヒョウ</t>
    </rPh>
    <rPh sb="102" eb="104">
      <t>タッセイ</t>
    </rPh>
    <rPh sb="105" eb="106">
      <t>ム</t>
    </rPh>
    <rPh sb="108" eb="110">
      <t>トリクミ</t>
    </rPh>
    <rPh sb="111" eb="112">
      <t>スス</t>
    </rPh>
    <phoneticPr fontId="4"/>
  </si>
  <si>
    <t>⑥</t>
  </si>
  <si>
    <t>損益計算書</t>
    <rPh sb="0" eb="2">
      <t>ソンエキ</t>
    </rPh>
    <rPh sb="2" eb="5">
      <t>ケイサンショ</t>
    </rPh>
    <phoneticPr fontId="4"/>
  </si>
  <si>
    <t>農家基本台帳</t>
    <rPh sb="0" eb="2">
      <t>ノウカ</t>
    </rPh>
    <rPh sb="2" eb="4">
      <t>キホン</t>
    </rPh>
    <rPh sb="4" eb="6">
      <t>ダイチョウ</t>
    </rPh>
    <phoneticPr fontId="4"/>
  </si>
  <si>
    <t>（1㏊当の経費：円）</t>
    <rPh sb="3" eb="4">
      <t>アタリ</t>
    </rPh>
    <rPh sb="5" eb="7">
      <t>ケイヒ</t>
    </rPh>
    <phoneticPr fontId="4"/>
  </si>
  <si>
    <t>（1㏊当の経費：円）</t>
    <phoneticPr fontId="4"/>
  </si>
  <si>
    <t>農地中間管理事業の活用により、経営面積の拡大は進んだものの目標には達しなかった。引き続き、農地中間管理機構推進委員と連携して中間管理事業による利用権の設定を促し、平成３０年度中の目標達成を目指す。
また、導入した大型機械により作業効率が向上し、売上高の拡大及び経営の効率化に繋がった。</t>
    <rPh sb="0" eb="2">
      <t>ノウチ</t>
    </rPh>
    <rPh sb="2" eb="4">
      <t>チュウカン</t>
    </rPh>
    <rPh sb="4" eb="6">
      <t>カンリ</t>
    </rPh>
    <rPh sb="6" eb="8">
      <t>ジギョウ</t>
    </rPh>
    <rPh sb="9" eb="11">
      <t>カツヨウ</t>
    </rPh>
    <rPh sb="15" eb="17">
      <t>ケイエイ</t>
    </rPh>
    <rPh sb="17" eb="19">
      <t>メンセキ</t>
    </rPh>
    <rPh sb="20" eb="22">
      <t>カクダイ</t>
    </rPh>
    <rPh sb="23" eb="24">
      <t>スス</t>
    </rPh>
    <rPh sb="29" eb="31">
      <t>モクヒョウ</t>
    </rPh>
    <rPh sb="33" eb="34">
      <t>タッ</t>
    </rPh>
    <rPh sb="40" eb="41">
      <t>ヒ</t>
    </rPh>
    <rPh sb="42" eb="43">
      <t>ツヅ</t>
    </rPh>
    <rPh sb="45" eb="47">
      <t>ノウチ</t>
    </rPh>
    <rPh sb="47" eb="49">
      <t>チュウカン</t>
    </rPh>
    <rPh sb="49" eb="51">
      <t>カンリ</t>
    </rPh>
    <rPh sb="51" eb="53">
      <t>キコウ</t>
    </rPh>
    <rPh sb="53" eb="55">
      <t>スイシン</t>
    </rPh>
    <rPh sb="55" eb="57">
      <t>イイン</t>
    </rPh>
    <rPh sb="58" eb="60">
      <t>レンケイ</t>
    </rPh>
    <rPh sb="62" eb="64">
      <t>チュウカン</t>
    </rPh>
    <rPh sb="64" eb="66">
      <t>カンリ</t>
    </rPh>
    <rPh sb="66" eb="68">
      <t>ジギョウ</t>
    </rPh>
    <rPh sb="71" eb="74">
      <t>リヨウケン</t>
    </rPh>
    <rPh sb="75" eb="77">
      <t>セッテイ</t>
    </rPh>
    <rPh sb="78" eb="79">
      <t>ウナガ</t>
    </rPh>
    <rPh sb="81" eb="83">
      <t>ヘイセイ</t>
    </rPh>
    <rPh sb="85" eb="87">
      <t>ネンド</t>
    </rPh>
    <rPh sb="87" eb="88">
      <t>チュウ</t>
    </rPh>
    <rPh sb="89" eb="91">
      <t>モクヒョウ</t>
    </rPh>
    <rPh sb="91" eb="93">
      <t>タッセイ</t>
    </rPh>
    <rPh sb="94" eb="96">
      <t>メザ</t>
    </rPh>
    <rPh sb="128" eb="129">
      <t>オヨ</t>
    </rPh>
    <rPh sb="130" eb="132">
      <t>ケイエイ</t>
    </rPh>
    <rPh sb="133" eb="136">
      <t>コウリツカ</t>
    </rPh>
    <phoneticPr fontId="4"/>
  </si>
  <si>
    <t>（1㏊当の経費：円）</t>
    <phoneticPr fontId="4"/>
  </si>
  <si>
    <t>「③経営面積の拡大」については目標を達成した。
「①売上高の拡大」及び「⑥経営の効率化」については目標を達成済みである。</t>
    <rPh sb="2" eb="4">
      <t>ケイエイ</t>
    </rPh>
    <rPh sb="4" eb="6">
      <t>メンセキ</t>
    </rPh>
    <rPh sb="7" eb="9">
      <t>カクダイ</t>
    </rPh>
    <rPh sb="15" eb="17">
      <t>モクヒョウ</t>
    </rPh>
    <rPh sb="18" eb="20">
      <t>タッセイ</t>
    </rPh>
    <rPh sb="26" eb="29">
      <t>ウリアゲダカ</t>
    </rPh>
    <rPh sb="30" eb="32">
      <t>カクダイ</t>
    </rPh>
    <rPh sb="33" eb="34">
      <t>オヨ</t>
    </rPh>
    <rPh sb="37" eb="39">
      <t>ケイエイ</t>
    </rPh>
    <rPh sb="40" eb="43">
      <t>コウリツカ</t>
    </rPh>
    <rPh sb="49" eb="51">
      <t>モクヒョウ</t>
    </rPh>
    <rPh sb="52" eb="54">
      <t>タッセイ</t>
    </rPh>
    <rPh sb="54" eb="55">
      <t>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</si>
</sst>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Red]\(0\)"/>
    <numFmt numFmtId="177" formatCode="#,##0_ ;[Red]\-#,##0\ "/>
    <numFmt numFmtId="178" formatCode="#,##0.0_ ;[Red]\-#,##0.0\ "/>
    <numFmt numFmtId="179" formatCode="0.0"/>
    <numFmt numFmtId="180" formatCode="#,##0.0;[Red]\-#,##0.0"/>
    <numFmt numFmtId="181" formatCode="#,##0.0"/>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10"/>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10"/>
      <name val="ＭＳ Ｐゴシック"/>
      <family val="3"/>
      <charset val="128"/>
    </font>
    <font>
      <sz val="14"/>
      <name val="ＭＳ 明朝"/>
      <family val="1"/>
      <charset val="128"/>
    </font>
    <font>
      <b/>
      <sz val="9"/>
      <color indexed="8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2" fillId="0" borderId="0">
      <alignment vertical="center"/>
    </xf>
    <xf numFmtId="0" fontId="1" fillId="0" borderId="0">
      <alignment vertical="center"/>
    </xf>
    <xf numFmtId="0" fontId="13" fillId="0" borderId="0"/>
  </cellStyleXfs>
  <cellXfs count="217">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7" fillId="0" borderId="0" xfId="0" applyFont="1" applyFill="1" applyAlignment="1">
      <alignment vertical="center"/>
    </xf>
    <xf numFmtId="0" fontId="5" fillId="0" borderId="0" xfId="0" applyFont="1" applyFill="1" applyAlignment="1">
      <alignment vertical="center"/>
    </xf>
    <xf numFmtId="0" fontId="8" fillId="0" borderId="0" xfId="0" applyFont="1" applyFill="1">
      <alignment vertical="center"/>
    </xf>
    <xf numFmtId="0" fontId="9"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176" fontId="10" fillId="0" borderId="0" xfId="0" applyNumberFormat="1" applyFont="1" applyFill="1">
      <alignment vertical="center"/>
    </xf>
    <xf numFmtId="0" fontId="12" fillId="0" borderId="0" xfId="0" applyFont="1" applyFill="1">
      <alignment vertical="center"/>
    </xf>
    <xf numFmtId="0" fontId="3" fillId="0" borderId="0" xfId="0" applyFont="1" applyFill="1" applyBorder="1" applyAlignment="1" applyProtection="1">
      <alignment vertical="center"/>
      <protection locked="0"/>
    </xf>
    <xf numFmtId="177" fontId="3" fillId="0" borderId="0" xfId="1" applyNumberFormat="1" applyFont="1" applyFill="1" applyBorder="1" applyAlignment="1">
      <alignment vertical="center"/>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0" fillId="0" borderId="0" xfId="0" applyFont="1" applyFill="1" applyAlignment="1">
      <alignment vertical="top" wrapText="1"/>
    </xf>
    <xf numFmtId="0" fontId="8" fillId="2" borderId="0" xfId="0" applyFont="1" applyFill="1">
      <alignment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3" fillId="2" borderId="8" xfId="0" applyFont="1" applyFill="1" applyBorder="1" applyAlignment="1">
      <alignment vertical="center"/>
    </xf>
    <xf numFmtId="0" fontId="3" fillId="2" borderId="8" xfId="0" applyFont="1" applyFill="1" applyBorder="1" applyAlignment="1">
      <alignment vertical="center" wrapText="1"/>
    </xf>
    <xf numFmtId="0" fontId="8" fillId="3" borderId="2" xfId="0" applyFont="1" applyFill="1" applyBorder="1" applyAlignment="1">
      <alignment horizontal="center" vertical="center"/>
    </xf>
    <xf numFmtId="0" fontId="8" fillId="3" borderId="7" xfId="0" applyFont="1" applyFill="1" applyBorder="1" applyAlignment="1">
      <alignment horizontal="center" vertical="center"/>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178" fontId="11" fillId="0" borderId="2" xfId="1" applyNumberFormat="1" applyFont="1" applyFill="1" applyBorder="1" applyAlignment="1">
      <alignment vertical="center" wrapText="1" shrinkToFit="1"/>
    </xf>
    <xf numFmtId="178" fontId="11" fillId="0" borderId="3" xfId="1" applyNumberFormat="1" applyFont="1" applyFill="1" applyBorder="1" applyAlignment="1">
      <alignment vertical="center" wrapText="1" shrinkToFit="1"/>
    </xf>
    <xf numFmtId="178" fontId="11" fillId="0" borderId="4" xfId="1" applyNumberFormat="1" applyFont="1" applyFill="1" applyBorder="1" applyAlignment="1">
      <alignment vertical="center" wrapText="1" shrinkToFit="1"/>
    </xf>
    <xf numFmtId="178" fontId="11" fillId="0" borderId="7" xfId="1" applyNumberFormat="1" applyFont="1" applyFill="1" applyBorder="1" applyAlignment="1">
      <alignment vertical="center" wrapText="1" shrinkToFit="1"/>
    </xf>
    <xf numFmtId="178" fontId="11" fillId="0" borderId="8" xfId="1" applyNumberFormat="1" applyFont="1" applyFill="1" applyBorder="1" applyAlignment="1">
      <alignment vertical="center" wrapText="1" shrinkToFit="1"/>
    </xf>
    <xf numFmtId="178" fontId="11" fillId="0" borderId="9" xfId="1" applyNumberFormat="1" applyFont="1" applyFill="1" applyBorder="1" applyAlignment="1">
      <alignment vertical="center" wrapText="1" shrinkToFit="1"/>
    </xf>
    <xf numFmtId="178" fontId="3" fillId="0" borderId="2" xfId="1" applyNumberFormat="1" applyFont="1" applyFill="1" applyBorder="1" applyAlignment="1">
      <alignment vertical="center" wrapText="1" shrinkToFit="1"/>
    </xf>
    <xf numFmtId="178" fontId="3" fillId="0" borderId="3" xfId="1" applyNumberFormat="1" applyFont="1" applyFill="1" applyBorder="1" applyAlignment="1">
      <alignment vertical="center" wrapText="1" shrinkToFit="1"/>
    </xf>
    <xf numFmtId="178" fontId="3" fillId="0" borderId="4" xfId="1" applyNumberFormat="1" applyFont="1" applyFill="1" applyBorder="1" applyAlignment="1">
      <alignment vertical="center" wrapText="1" shrinkToFit="1"/>
    </xf>
    <xf numFmtId="178" fontId="3" fillId="0" borderId="7" xfId="1" applyNumberFormat="1" applyFont="1" applyFill="1" applyBorder="1" applyAlignment="1">
      <alignment vertical="center" wrapText="1" shrinkToFit="1"/>
    </xf>
    <xf numFmtId="178" fontId="3" fillId="0" borderId="8" xfId="1" applyNumberFormat="1" applyFont="1" applyFill="1" applyBorder="1" applyAlignment="1">
      <alignment vertical="center" wrapText="1" shrinkToFit="1"/>
    </xf>
    <xf numFmtId="178" fontId="3" fillId="0" borderId="9" xfId="1" applyNumberFormat="1" applyFont="1" applyFill="1" applyBorder="1" applyAlignment="1">
      <alignment vertical="center" wrapText="1" shrinkToFit="1"/>
    </xf>
    <xf numFmtId="177" fontId="3" fillId="0" borderId="2" xfId="1" applyNumberFormat="1" applyFont="1" applyFill="1" applyBorder="1" applyAlignment="1">
      <alignment horizontal="center" vertical="center"/>
    </xf>
    <xf numFmtId="177" fontId="3" fillId="0" borderId="3" xfId="1" applyNumberFormat="1" applyFont="1" applyFill="1" applyBorder="1" applyAlignment="1">
      <alignment horizontal="center" vertical="center"/>
    </xf>
    <xf numFmtId="177" fontId="3" fillId="0" borderId="4"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7" fontId="3" fillId="0" borderId="8" xfId="1" applyNumberFormat="1" applyFont="1" applyFill="1" applyBorder="1" applyAlignment="1">
      <alignment horizontal="center" vertical="center"/>
    </xf>
    <xf numFmtId="177" fontId="3" fillId="0" borderId="9" xfId="1" applyNumberFormat="1" applyFont="1" applyFill="1" applyBorder="1" applyAlignment="1">
      <alignment horizontal="center" vertical="center"/>
    </xf>
    <xf numFmtId="177" fontId="3" fillId="0" borderId="16" xfId="1" applyNumberFormat="1" applyFont="1" applyFill="1" applyBorder="1" applyAlignment="1">
      <alignment horizontal="center" vertical="center"/>
    </xf>
    <xf numFmtId="177" fontId="3" fillId="0" borderId="17" xfId="1" applyNumberFormat="1" applyFont="1" applyFill="1" applyBorder="1" applyAlignment="1">
      <alignment horizontal="center" vertical="center"/>
    </xf>
    <xf numFmtId="177" fontId="3" fillId="0" borderId="23" xfId="1" applyNumberFormat="1" applyFont="1" applyFill="1" applyBorder="1" applyAlignment="1">
      <alignment horizontal="center" vertical="center"/>
    </xf>
    <xf numFmtId="181" fontId="3" fillId="3" borderId="1" xfId="1" applyNumberFormat="1" applyFont="1" applyFill="1" applyBorder="1" applyAlignment="1">
      <alignment horizontal="center" vertical="center"/>
    </xf>
    <xf numFmtId="177" fontId="3" fillId="0" borderId="18" xfId="1" applyNumberFormat="1" applyFont="1" applyFill="1" applyBorder="1" applyAlignment="1">
      <alignment horizontal="center" vertical="center"/>
    </xf>
    <xf numFmtId="177" fontId="3" fillId="0" borderId="19" xfId="1" applyNumberFormat="1" applyFont="1" applyFill="1" applyBorder="1" applyAlignment="1">
      <alignment horizontal="center" vertical="center"/>
    </xf>
    <xf numFmtId="177" fontId="3" fillId="0" borderId="24" xfId="1" applyNumberFormat="1"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5" fillId="2" borderId="2" xfId="0" applyFont="1" applyFill="1" applyBorder="1" applyAlignment="1">
      <alignment horizontal="left" vertical="center" wrapText="1"/>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0"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178" fontId="3" fillId="0" borderId="2" xfId="1" applyNumberFormat="1" applyFont="1" applyFill="1" applyBorder="1" applyAlignment="1">
      <alignment horizontal="center" vertical="center"/>
    </xf>
    <xf numFmtId="178" fontId="3" fillId="0" borderId="3" xfId="1" applyNumberFormat="1" applyFont="1" applyFill="1" applyBorder="1" applyAlignment="1">
      <alignment horizontal="center" vertical="center"/>
    </xf>
    <xf numFmtId="178" fontId="3" fillId="0" borderId="4"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8" fontId="3" fillId="0" borderId="8" xfId="1" applyNumberFormat="1" applyFont="1" applyFill="1" applyBorder="1" applyAlignment="1">
      <alignment horizontal="center" vertical="center"/>
    </xf>
    <xf numFmtId="178" fontId="3" fillId="0" borderId="9" xfId="1" applyNumberFormat="1" applyFont="1" applyFill="1" applyBorder="1" applyAlignment="1">
      <alignment horizontal="center" vertical="center"/>
    </xf>
    <xf numFmtId="178" fontId="3" fillId="0" borderId="16" xfId="1" applyNumberFormat="1" applyFont="1" applyFill="1" applyBorder="1" applyAlignment="1">
      <alignment horizontal="center" vertical="center"/>
    </xf>
    <xf numFmtId="178" fontId="3" fillId="0" borderId="17" xfId="1" applyNumberFormat="1" applyFont="1" applyFill="1" applyBorder="1" applyAlignment="1">
      <alignment horizontal="center" vertical="center"/>
    </xf>
    <xf numFmtId="178" fontId="3" fillId="0" borderId="23" xfId="1" applyNumberFormat="1" applyFont="1" applyFill="1" applyBorder="1" applyAlignment="1">
      <alignment horizontal="center" vertical="center"/>
    </xf>
    <xf numFmtId="178" fontId="3" fillId="0" borderId="18" xfId="1" applyNumberFormat="1" applyFont="1" applyFill="1" applyBorder="1" applyAlignment="1">
      <alignment horizontal="center" vertical="center"/>
    </xf>
    <xf numFmtId="178" fontId="3" fillId="0" borderId="19" xfId="1" applyNumberFormat="1" applyFont="1" applyFill="1" applyBorder="1" applyAlignment="1">
      <alignment horizontal="center" vertical="center"/>
    </xf>
    <xf numFmtId="178" fontId="3" fillId="0" borderId="24" xfId="1"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4"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80" fontId="8" fillId="3" borderId="2" xfId="1" applyNumberFormat="1" applyFont="1" applyFill="1" applyBorder="1" applyAlignment="1">
      <alignment horizontal="center" vertical="center" wrapText="1"/>
    </xf>
    <xf numFmtId="180" fontId="8" fillId="3" borderId="3" xfId="1" applyNumberFormat="1" applyFont="1" applyFill="1" applyBorder="1" applyAlignment="1">
      <alignment horizontal="center" vertical="center" wrapText="1"/>
    </xf>
    <xf numFmtId="180" fontId="8" fillId="3" borderId="4" xfId="1" applyNumberFormat="1" applyFont="1" applyFill="1" applyBorder="1" applyAlignment="1">
      <alignment horizontal="center" vertical="center" wrapText="1"/>
    </xf>
    <xf numFmtId="180" fontId="8" fillId="3" borderId="7" xfId="1" applyNumberFormat="1" applyFont="1" applyFill="1" applyBorder="1" applyAlignment="1">
      <alignment horizontal="center" vertical="center" wrapText="1"/>
    </xf>
    <xf numFmtId="180" fontId="8" fillId="3" borderId="8" xfId="1" applyNumberFormat="1" applyFont="1" applyFill="1" applyBorder="1" applyAlignment="1">
      <alignment horizontal="center" vertical="center" wrapText="1"/>
    </xf>
    <xf numFmtId="180" fontId="8" fillId="3" borderId="9" xfId="1"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3" fillId="0" borderId="10" xfId="0" applyFont="1" applyFill="1" applyBorder="1" applyAlignment="1">
      <alignment horizontal="center" vertical="center" textRotation="255"/>
    </xf>
    <xf numFmtId="0" fontId="6" fillId="0" borderId="0" xfId="0" applyFont="1" applyFill="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181" fontId="3" fillId="3" borderId="2" xfId="1" applyNumberFormat="1" applyFont="1" applyFill="1" applyBorder="1" applyAlignment="1">
      <alignment horizontal="center" vertical="center"/>
    </xf>
    <xf numFmtId="181" fontId="3" fillId="3" borderId="3" xfId="1" applyNumberFormat="1" applyFont="1" applyFill="1" applyBorder="1" applyAlignment="1">
      <alignment horizontal="center" vertical="center"/>
    </xf>
    <xf numFmtId="181" fontId="3" fillId="3" borderId="4" xfId="1" applyNumberFormat="1" applyFont="1" applyFill="1" applyBorder="1" applyAlignment="1">
      <alignment horizontal="center" vertical="center"/>
    </xf>
    <xf numFmtId="181" fontId="3" fillId="3" borderId="7" xfId="1" applyNumberFormat="1" applyFont="1" applyFill="1" applyBorder="1" applyAlignment="1">
      <alignment horizontal="center" vertical="center"/>
    </xf>
    <xf numFmtId="181" fontId="3" fillId="3" borderId="8" xfId="1" applyNumberFormat="1" applyFont="1" applyFill="1" applyBorder="1" applyAlignment="1">
      <alignment horizontal="center" vertical="center"/>
    </xf>
    <xf numFmtId="181" fontId="3" fillId="3" borderId="9" xfId="1" applyNumberFormat="1" applyFont="1" applyFill="1" applyBorder="1" applyAlignment="1">
      <alignment horizontal="center"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177" fontId="3" fillId="0" borderId="1" xfId="1" applyNumberFormat="1" applyFont="1" applyFill="1" applyBorder="1" applyAlignment="1">
      <alignment horizontal="center" vertical="center"/>
    </xf>
    <xf numFmtId="179" fontId="3" fillId="3" borderId="2" xfId="0" applyNumberFormat="1" applyFont="1" applyFill="1" applyBorder="1" applyAlignment="1">
      <alignment horizontal="center" vertical="center" wrapText="1"/>
    </xf>
    <xf numFmtId="179" fontId="3" fillId="3" borderId="3" xfId="0" applyNumberFormat="1" applyFont="1" applyFill="1" applyBorder="1" applyAlignment="1">
      <alignment horizontal="center" vertical="center" wrapText="1"/>
    </xf>
    <xf numFmtId="179" fontId="3" fillId="3" borderId="4" xfId="0" applyNumberFormat="1" applyFont="1" applyFill="1" applyBorder="1" applyAlignment="1">
      <alignment horizontal="center" vertical="center" wrapText="1"/>
    </xf>
    <xf numFmtId="179" fontId="3" fillId="3" borderId="7" xfId="0" applyNumberFormat="1" applyFont="1" applyFill="1" applyBorder="1" applyAlignment="1">
      <alignment horizontal="center" vertical="center" wrapText="1"/>
    </xf>
    <xf numFmtId="179" fontId="3" fillId="3" borderId="8" xfId="0" applyNumberFormat="1" applyFont="1" applyFill="1" applyBorder="1" applyAlignment="1">
      <alignment horizontal="center" vertical="center" wrapText="1"/>
    </xf>
    <xf numFmtId="179" fontId="3" fillId="3" borderId="9" xfId="0" applyNumberFormat="1" applyFont="1" applyFill="1" applyBorder="1" applyAlignment="1">
      <alignment horizontal="center" vertical="center" wrapText="1"/>
    </xf>
    <xf numFmtId="179" fontId="3" fillId="3" borderId="2" xfId="2" applyNumberFormat="1" applyFont="1" applyFill="1" applyBorder="1" applyAlignment="1">
      <alignment horizontal="center" vertical="center"/>
    </xf>
    <xf numFmtId="179" fontId="3" fillId="3" borderId="3" xfId="2" applyNumberFormat="1" applyFont="1" applyFill="1" applyBorder="1" applyAlignment="1">
      <alignment horizontal="center" vertical="center"/>
    </xf>
    <xf numFmtId="179" fontId="3" fillId="3" borderId="4" xfId="2" applyNumberFormat="1" applyFont="1" applyFill="1" applyBorder="1" applyAlignment="1">
      <alignment horizontal="center" vertical="center"/>
    </xf>
    <xf numFmtId="179" fontId="3" fillId="3" borderId="7" xfId="2" applyNumberFormat="1" applyFont="1" applyFill="1" applyBorder="1" applyAlignment="1">
      <alignment horizontal="center" vertical="center"/>
    </xf>
    <xf numFmtId="179" fontId="3" fillId="3" borderId="8" xfId="2" applyNumberFormat="1" applyFont="1" applyFill="1" applyBorder="1" applyAlignment="1">
      <alignment horizontal="center" vertical="center"/>
    </xf>
    <xf numFmtId="179" fontId="3" fillId="3" borderId="9" xfId="2" applyNumberFormat="1" applyFont="1" applyFill="1" applyBorder="1" applyAlignment="1">
      <alignment horizontal="center" vertical="center"/>
    </xf>
    <xf numFmtId="177" fontId="3" fillId="3" borderId="16" xfId="1" applyNumberFormat="1" applyFont="1" applyFill="1" applyBorder="1" applyAlignment="1">
      <alignment horizontal="center" vertical="center"/>
    </xf>
    <xf numFmtId="177" fontId="3" fillId="3" borderId="17" xfId="1" applyNumberFormat="1" applyFont="1" applyFill="1" applyBorder="1" applyAlignment="1">
      <alignment horizontal="center" vertical="center"/>
    </xf>
    <xf numFmtId="177" fontId="3" fillId="3" borderId="23"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xf>
    <xf numFmtId="49" fontId="3" fillId="0" borderId="19" xfId="1" applyNumberFormat="1" applyFont="1" applyFill="1" applyBorder="1" applyAlignment="1">
      <alignment horizontal="center" vertical="center"/>
    </xf>
    <xf numFmtId="49" fontId="3" fillId="0" borderId="24" xfId="1" applyNumberFormat="1" applyFont="1" applyFill="1" applyBorder="1" applyAlignment="1">
      <alignment horizontal="center" vertical="center"/>
    </xf>
    <xf numFmtId="3" fontId="3" fillId="2" borderId="20" xfId="0" applyNumberFormat="1" applyFont="1" applyFill="1" applyBorder="1" applyAlignment="1">
      <alignment horizontal="center" vertical="center" wrapText="1"/>
    </xf>
    <xf numFmtId="3" fontId="3" fillId="2" borderId="21" xfId="0" applyNumberFormat="1" applyFont="1" applyFill="1" applyBorder="1" applyAlignment="1">
      <alignment horizontal="center" vertical="center" wrapText="1"/>
    </xf>
    <xf numFmtId="3" fontId="3" fillId="2" borderId="22" xfId="0" applyNumberFormat="1" applyFont="1" applyFill="1" applyBorder="1" applyAlignment="1">
      <alignment horizontal="center" vertical="center" wrapText="1"/>
    </xf>
    <xf numFmtId="3" fontId="3" fillId="3" borderId="11" xfId="0" applyNumberFormat="1" applyFont="1" applyFill="1" applyBorder="1" applyAlignment="1">
      <alignment horizontal="center" vertical="center" wrapText="1"/>
    </xf>
    <xf numFmtId="3" fontId="3" fillId="3" borderId="12" xfId="0" applyNumberFormat="1" applyFont="1" applyFill="1" applyBorder="1" applyAlignment="1">
      <alignment horizontal="center" vertical="center" wrapText="1"/>
    </xf>
    <xf numFmtId="3" fontId="3" fillId="3" borderId="13" xfId="0" applyNumberFormat="1" applyFont="1" applyFill="1" applyBorder="1" applyAlignment="1">
      <alignment horizontal="center" vertical="center" wrapText="1"/>
    </xf>
    <xf numFmtId="3" fontId="3" fillId="0" borderId="20" xfId="0" applyNumberFormat="1" applyFont="1" applyFill="1" applyBorder="1" applyAlignment="1">
      <alignment horizontal="center" vertical="center" wrapText="1"/>
    </xf>
    <xf numFmtId="3" fontId="3" fillId="0" borderId="21" xfId="0" applyNumberFormat="1" applyFont="1" applyFill="1" applyBorder="1" applyAlignment="1">
      <alignment horizontal="center" vertical="center" wrapText="1"/>
    </xf>
    <xf numFmtId="3" fontId="3" fillId="0" borderId="2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38" fontId="3" fillId="0" borderId="2" xfId="1" applyNumberFormat="1" applyFont="1" applyFill="1" applyBorder="1" applyAlignment="1">
      <alignment horizontal="center" vertical="center"/>
    </xf>
    <xf numFmtId="38" fontId="3" fillId="0" borderId="3" xfId="1" applyNumberFormat="1" applyFont="1" applyFill="1" applyBorder="1" applyAlignment="1">
      <alignment horizontal="center" vertical="center"/>
    </xf>
    <xf numFmtId="38" fontId="3" fillId="0" borderId="4" xfId="1" applyNumberFormat="1" applyFont="1" applyFill="1" applyBorder="1" applyAlignment="1">
      <alignment horizontal="center" vertical="center"/>
    </xf>
    <xf numFmtId="38" fontId="3" fillId="0" borderId="7" xfId="1" applyNumberFormat="1" applyFont="1" applyFill="1" applyBorder="1" applyAlignment="1">
      <alignment horizontal="center" vertical="center"/>
    </xf>
    <xf numFmtId="38" fontId="3" fillId="0" borderId="8" xfId="1" applyNumberFormat="1" applyFont="1" applyFill="1" applyBorder="1" applyAlignment="1">
      <alignment horizontal="center" vertical="center"/>
    </xf>
    <xf numFmtId="38" fontId="3" fillId="0" borderId="9" xfId="1" applyNumberFormat="1"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180" fontId="3" fillId="0" borderId="2" xfId="1" applyNumberFormat="1" applyFont="1" applyFill="1" applyBorder="1" applyAlignment="1">
      <alignment horizontal="center" vertical="center"/>
    </xf>
    <xf numFmtId="180" fontId="3" fillId="0" borderId="3" xfId="1" applyNumberFormat="1" applyFont="1" applyFill="1" applyBorder="1" applyAlignment="1">
      <alignment horizontal="center" vertical="center"/>
    </xf>
    <xf numFmtId="180" fontId="3" fillId="0" borderId="4" xfId="1" applyNumberFormat="1" applyFont="1" applyFill="1" applyBorder="1" applyAlignment="1">
      <alignment horizontal="center" vertical="center"/>
    </xf>
    <xf numFmtId="180" fontId="3" fillId="0" borderId="7" xfId="1" applyNumberFormat="1" applyFont="1" applyFill="1" applyBorder="1" applyAlignment="1">
      <alignment horizontal="center" vertical="center"/>
    </xf>
    <xf numFmtId="180" fontId="3" fillId="0" borderId="8" xfId="1" applyNumberFormat="1" applyFont="1" applyFill="1" applyBorder="1" applyAlignment="1">
      <alignment horizontal="center" vertical="center"/>
    </xf>
    <xf numFmtId="180" fontId="3" fillId="0" borderId="9" xfId="1" applyNumberFormat="1"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cellXfs>
  <cellStyles count="8">
    <cellStyle name="パーセント 2" xfId="2"/>
    <cellStyle name="桁区切り" xfId="1" builtinId="6"/>
    <cellStyle name="桁区切り 2" xfId="3"/>
    <cellStyle name="通貨 2" xfId="4"/>
    <cellStyle name="標準" xfId="0" builtinId="0"/>
    <cellStyle name="標準 2" xfId="5"/>
    <cellStyle name="標準 3" xfId="6"/>
    <cellStyle name="未定義"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66675</xdr:colOff>
      <xdr:row>85</xdr:row>
      <xdr:rowOff>0</xdr:rowOff>
    </xdr:from>
    <xdr:ext cx="76200" cy="209550"/>
    <xdr:sp macro="" textlink="">
      <xdr:nvSpPr>
        <xdr:cNvPr id="2" name="Text Box 5"/>
        <xdr:cNvSpPr txBox="1">
          <a:spLocks noChangeArrowheads="1"/>
        </xdr:cNvSpPr>
      </xdr:nvSpPr>
      <xdr:spPr bwMode="auto">
        <a:xfrm>
          <a:off x="3200400" y="14792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66675</xdr:colOff>
      <xdr:row>77</xdr:row>
      <xdr:rowOff>0</xdr:rowOff>
    </xdr:from>
    <xdr:ext cx="76200" cy="209550"/>
    <xdr:sp macro="" textlink="">
      <xdr:nvSpPr>
        <xdr:cNvPr id="3" name="Text Box 5"/>
        <xdr:cNvSpPr txBox="1">
          <a:spLocks noChangeArrowheads="1"/>
        </xdr:cNvSpPr>
      </xdr:nvSpPr>
      <xdr:spPr bwMode="auto">
        <a:xfrm>
          <a:off x="3200400" y="13363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66675</xdr:colOff>
      <xdr:row>90</xdr:row>
      <xdr:rowOff>0</xdr:rowOff>
    </xdr:from>
    <xdr:ext cx="76200" cy="209550"/>
    <xdr:sp macro="" textlink="">
      <xdr:nvSpPr>
        <xdr:cNvPr id="4" name="Text Box 5"/>
        <xdr:cNvSpPr txBox="1">
          <a:spLocks noChangeArrowheads="1"/>
        </xdr:cNvSpPr>
      </xdr:nvSpPr>
      <xdr:spPr bwMode="auto">
        <a:xfrm>
          <a:off x="3200400" y="15630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66675</xdr:colOff>
      <xdr:row>85</xdr:row>
      <xdr:rowOff>0</xdr:rowOff>
    </xdr:from>
    <xdr:ext cx="76200" cy="209550"/>
    <xdr:sp macro="" textlink="">
      <xdr:nvSpPr>
        <xdr:cNvPr id="2" name="Text Box 5"/>
        <xdr:cNvSpPr txBox="1">
          <a:spLocks noChangeArrowheads="1"/>
        </xdr:cNvSpPr>
      </xdr:nvSpPr>
      <xdr:spPr bwMode="auto">
        <a:xfrm>
          <a:off x="3200400" y="14792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66675</xdr:colOff>
      <xdr:row>77</xdr:row>
      <xdr:rowOff>0</xdr:rowOff>
    </xdr:from>
    <xdr:ext cx="76200" cy="209550"/>
    <xdr:sp macro="" textlink="">
      <xdr:nvSpPr>
        <xdr:cNvPr id="3" name="Text Box 5"/>
        <xdr:cNvSpPr txBox="1">
          <a:spLocks noChangeArrowheads="1"/>
        </xdr:cNvSpPr>
      </xdr:nvSpPr>
      <xdr:spPr bwMode="auto">
        <a:xfrm>
          <a:off x="3200400" y="13363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66675</xdr:colOff>
      <xdr:row>90</xdr:row>
      <xdr:rowOff>0</xdr:rowOff>
    </xdr:from>
    <xdr:ext cx="76200" cy="209550"/>
    <xdr:sp macro="" textlink="">
      <xdr:nvSpPr>
        <xdr:cNvPr id="4" name="Text Box 5"/>
        <xdr:cNvSpPr txBox="1">
          <a:spLocks noChangeArrowheads="1"/>
        </xdr:cNvSpPr>
      </xdr:nvSpPr>
      <xdr:spPr bwMode="auto">
        <a:xfrm>
          <a:off x="3200400" y="15630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17</xdr:col>
      <xdr:colOff>66675</xdr:colOff>
      <xdr:row>85</xdr:row>
      <xdr:rowOff>0</xdr:rowOff>
    </xdr:from>
    <xdr:ext cx="76200" cy="209550"/>
    <xdr:sp macro="" textlink="">
      <xdr:nvSpPr>
        <xdr:cNvPr id="2" name="Text Box 5"/>
        <xdr:cNvSpPr txBox="1">
          <a:spLocks noChangeArrowheads="1"/>
        </xdr:cNvSpPr>
      </xdr:nvSpPr>
      <xdr:spPr bwMode="auto">
        <a:xfrm>
          <a:off x="3200400" y="14792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66675</xdr:colOff>
      <xdr:row>77</xdr:row>
      <xdr:rowOff>0</xdr:rowOff>
    </xdr:from>
    <xdr:ext cx="76200" cy="209550"/>
    <xdr:sp macro="" textlink="">
      <xdr:nvSpPr>
        <xdr:cNvPr id="3" name="Text Box 5"/>
        <xdr:cNvSpPr txBox="1">
          <a:spLocks noChangeArrowheads="1"/>
        </xdr:cNvSpPr>
      </xdr:nvSpPr>
      <xdr:spPr bwMode="auto">
        <a:xfrm>
          <a:off x="3200400" y="13363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66675</xdr:colOff>
      <xdr:row>90</xdr:row>
      <xdr:rowOff>0</xdr:rowOff>
    </xdr:from>
    <xdr:ext cx="76200" cy="209550"/>
    <xdr:sp macro="" textlink="">
      <xdr:nvSpPr>
        <xdr:cNvPr id="4" name="Text Box 5"/>
        <xdr:cNvSpPr txBox="1">
          <a:spLocks noChangeArrowheads="1"/>
        </xdr:cNvSpPr>
      </xdr:nvSpPr>
      <xdr:spPr bwMode="auto">
        <a:xfrm>
          <a:off x="3200400" y="15630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66675</xdr:colOff>
      <xdr:row>85</xdr:row>
      <xdr:rowOff>0</xdr:rowOff>
    </xdr:from>
    <xdr:ext cx="76200" cy="209550"/>
    <xdr:sp macro="" textlink="">
      <xdr:nvSpPr>
        <xdr:cNvPr id="2" name="Text Box 5"/>
        <xdr:cNvSpPr txBox="1">
          <a:spLocks noChangeArrowheads="1"/>
        </xdr:cNvSpPr>
      </xdr:nvSpPr>
      <xdr:spPr bwMode="auto">
        <a:xfrm>
          <a:off x="3200400" y="14792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66675</xdr:colOff>
      <xdr:row>77</xdr:row>
      <xdr:rowOff>0</xdr:rowOff>
    </xdr:from>
    <xdr:ext cx="76200" cy="209550"/>
    <xdr:sp macro="" textlink="">
      <xdr:nvSpPr>
        <xdr:cNvPr id="3" name="Text Box 5"/>
        <xdr:cNvSpPr txBox="1">
          <a:spLocks noChangeArrowheads="1"/>
        </xdr:cNvSpPr>
      </xdr:nvSpPr>
      <xdr:spPr bwMode="auto">
        <a:xfrm>
          <a:off x="3200400" y="13363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66675</xdr:colOff>
      <xdr:row>90</xdr:row>
      <xdr:rowOff>0</xdr:rowOff>
    </xdr:from>
    <xdr:ext cx="76200" cy="209550"/>
    <xdr:sp macro="" textlink="">
      <xdr:nvSpPr>
        <xdr:cNvPr id="4" name="Text Box 5"/>
        <xdr:cNvSpPr txBox="1">
          <a:spLocks noChangeArrowheads="1"/>
        </xdr:cNvSpPr>
      </xdr:nvSpPr>
      <xdr:spPr bwMode="auto">
        <a:xfrm>
          <a:off x="3200400" y="15630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_TH_FILE3\keijisien\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8.19.4\share\&#9733;&#9733;&#25285;&#12356;&#25163;&#30906;&#20445;&#12539;&#32076;&#21942;&#24375;&#21270;&#25903;&#25588;&#20107;&#26989;&#65288;H27&#65374;\H30\&#27083;&#36896;&#36861;&#35352;&#9733;H27&#35036;H28&#35036;&#23455;&#26045;_&#25285;&#12356;&#25163;&#30906;&#20445;_&#36948;&#25104;&#29366;&#27841;&#22577;&#21578;&#27096;&#24335;_&#35336;&#31639;&#24335;&#20837;&#12426;_H29~&#65288;&#21335;&#37096;&#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単価等"/>
      <sheetName val="整理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10号）"/>
      <sheetName val="１年度目"/>
      <sheetName val="２年度目"/>
      <sheetName val="３年度目"/>
      <sheetName val="４年度目"/>
      <sheetName val="５年度目"/>
    </sheetNames>
    <sheetDataSet>
      <sheetData sheetId="0"/>
      <sheetData sheetId="1">
        <row r="60">
          <cell r="B60" t="str">
            <v>　（１）作成した日　Ｈ２４年９月２７日</v>
          </cell>
        </row>
        <row r="69">
          <cell r="B69" t="str">
            <v>　（１）法人化前の組織等の名称：山金商店</v>
          </cell>
        </row>
        <row r="70">
          <cell r="B70" t="str">
            <v>　（２）法人化した日　　Ｈ２５年１１月１６日</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T95"/>
  <sheetViews>
    <sheetView view="pageBreakPreview" zoomScale="90" zoomScaleNormal="90" zoomScaleSheetLayoutView="90" workbookViewId="0">
      <selection activeCell="AB15" sqref="AB15:AH15"/>
    </sheetView>
  </sheetViews>
  <sheetFormatPr defaultRowHeight="12" x14ac:dyDescent="0.15"/>
  <cols>
    <col min="1" max="1" width="1.125" style="2" customWidth="1"/>
    <col min="2" max="45" width="2.5" style="2" customWidth="1"/>
    <col min="46" max="16384" width="9" style="2"/>
  </cols>
  <sheetData>
    <row r="1" spans="2:43" ht="15" customHeight="1" x14ac:dyDescent="0.15">
      <c r="B1" s="1" t="s">
        <v>0</v>
      </c>
    </row>
    <row r="2" spans="2:43" ht="22.5" customHeight="1" x14ac:dyDescent="0.15">
      <c r="B2" s="130" t="s">
        <v>61</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2:43" ht="15" customHeight="1" x14ac:dyDescent="0.15">
      <c r="B3" s="3"/>
      <c r="C3" s="4"/>
      <c r="D3" s="4"/>
      <c r="E3" s="4"/>
      <c r="F3" s="4"/>
    </row>
    <row r="4" spans="2:43" s="5" customFormat="1" ht="15" customHeight="1" x14ac:dyDescent="0.15">
      <c r="B4" s="101" t="s">
        <v>1</v>
      </c>
      <c r="C4" s="101"/>
      <c r="D4" s="101"/>
      <c r="E4" s="101"/>
      <c r="F4" s="101"/>
      <c r="G4" s="101"/>
      <c r="H4" s="101" t="s">
        <v>2</v>
      </c>
      <c r="I4" s="101"/>
      <c r="J4" s="101"/>
      <c r="K4" s="101"/>
      <c r="L4" s="101"/>
      <c r="M4" s="101"/>
      <c r="N4" s="101" t="s">
        <v>3</v>
      </c>
      <c r="O4" s="101"/>
      <c r="P4" s="101"/>
      <c r="Q4" s="101"/>
      <c r="R4" s="101"/>
      <c r="S4" s="101"/>
      <c r="T4" s="101" t="s">
        <v>4</v>
      </c>
      <c r="U4" s="101"/>
      <c r="V4" s="101"/>
      <c r="W4" s="101"/>
      <c r="X4" s="101"/>
      <c r="Y4" s="101"/>
      <c r="Z4" s="101"/>
      <c r="AA4" s="101" t="s">
        <v>5</v>
      </c>
      <c r="AB4" s="101"/>
      <c r="AC4" s="101"/>
      <c r="AD4" s="101"/>
      <c r="AE4" s="101"/>
      <c r="AF4" s="101"/>
      <c r="AG4" s="101"/>
      <c r="AH4" s="101" t="s">
        <v>6</v>
      </c>
      <c r="AI4" s="101"/>
      <c r="AJ4" s="101"/>
      <c r="AK4" s="101"/>
      <c r="AL4" s="101"/>
      <c r="AM4" s="101"/>
      <c r="AN4" s="101"/>
      <c r="AO4" s="101"/>
    </row>
    <row r="5" spans="2:43" s="5" customFormat="1" ht="15" customHeight="1" x14ac:dyDescent="0.15">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row>
    <row r="6" spans="2:43" s="5" customFormat="1" ht="15" customHeight="1" x14ac:dyDescent="0.15">
      <c r="B6" s="101" t="s">
        <v>97</v>
      </c>
      <c r="C6" s="101"/>
      <c r="D6" s="101"/>
      <c r="E6" s="101"/>
      <c r="F6" s="101"/>
      <c r="G6" s="101"/>
      <c r="H6" s="101" t="s">
        <v>98</v>
      </c>
      <c r="I6" s="101"/>
      <c r="J6" s="101"/>
      <c r="K6" s="101"/>
      <c r="L6" s="101"/>
      <c r="M6" s="101"/>
      <c r="N6" s="101" t="s">
        <v>99</v>
      </c>
      <c r="O6" s="101"/>
      <c r="P6" s="101"/>
      <c r="Q6" s="101"/>
      <c r="R6" s="101"/>
      <c r="S6" s="101"/>
      <c r="T6" s="101">
        <v>27</v>
      </c>
      <c r="U6" s="101"/>
      <c r="V6" s="101"/>
      <c r="W6" s="101"/>
      <c r="X6" s="101"/>
      <c r="Y6" s="101"/>
      <c r="Z6" s="101"/>
      <c r="AA6" s="101">
        <v>29</v>
      </c>
      <c r="AB6" s="101"/>
      <c r="AC6" s="101"/>
      <c r="AD6" s="101"/>
      <c r="AE6" s="101"/>
      <c r="AF6" s="101"/>
      <c r="AG6" s="101"/>
      <c r="AH6" s="101" t="s">
        <v>98</v>
      </c>
      <c r="AI6" s="101"/>
      <c r="AJ6" s="101"/>
      <c r="AK6" s="101"/>
      <c r="AL6" s="101"/>
      <c r="AM6" s="101"/>
      <c r="AN6" s="101"/>
      <c r="AO6" s="101"/>
    </row>
    <row r="7" spans="2:43" s="5" customFormat="1" ht="15" customHeight="1" x14ac:dyDescent="0.15">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row>
    <row r="8" spans="2:43" ht="15" customHeight="1" x14ac:dyDescent="0.15"/>
    <row r="9" spans="2:43" ht="15" customHeight="1" x14ac:dyDescent="0.15">
      <c r="B9" s="6" t="s">
        <v>7</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O9" s="8" t="s">
        <v>8</v>
      </c>
    </row>
    <row r="10" spans="2:43" s="5" customFormat="1" ht="12" customHeight="1" x14ac:dyDescent="0.15">
      <c r="B10" s="29" t="s">
        <v>9</v>
      </c>
      <c r="C10" s="30"/>
      <c r="D10" s="30"/>
      <c r="E10" s="30"/>
      <c r="F10" s="30"/>
      <c r="G10" s="30"/>
      <c r="H10" s="30"/>
      <c r="I10" s="30"/>
      <c r="J10" s="30"/>
      <c r="K10" s="30"/>
      <c r="L10" s="30"/>
      <c r="M10" s="31"/>
      <c r="N10" s="131" t="s">
        <v>10</v>
      </c>
      <c r="O10" s="132"/>
      <c r="P10" s="132"/>
      <c r="Q10" s="132"/>
      <c r="R10" s="132"/>
      <c r="S10" s="132"/>
      <c r="T10" s="132"/>
      <c r="U10" s="132"/>
      <c r="V10" s="132"/>
      <c r="W10" s="132"/>
      <c r="X10" s="132"/>
      <c r="Y10" s="132"/>
      <c r="Z10" s="132"/>
      <c r="AA10" s="132"/>
      <c r="AB10" s="132"/>
      <c r="AC10" s="132"/>
      <c r="AD10" s="132"/>
      <c r="AE10" s="132"/>
      <c r="AF10" s="132"/>
      <c r="AG10" s="132"/>
      <c r="AH10" s="133"/>
      <c r="AI10" s="44" t="s">
        <v>62</v>
      </c>
      <c r="AJ10" s="45"/>
      <c r="AK10" s="45"/>
      <c r="AL10" s="45"/>
      <c r="AM10" s="45"/>
      <c r="AN10" s="45"/>
      <c r="AO10" s="46"/>
      <c r="AP10" s="9"/>
      <c r="AQ10" s="9"/>
    </row>
    <row r="11" spans="2:43" s="5" customFormat="1" x14ac:dyDescent="0.15">
      <c r="B11" s="32"/>
      <c r="C11" s="33"/>
      <c r="D11" s="33"/>
      <c r="E11" s="33"/>
      <c r="F11" s="33"/>
      <c r="G11" s="33"/>
      <c r="H11" s="33"/>
      <c r="I11" s="33"/>
      <c r="J11" s="33"/>
      <c r="K11" s="33"/>
      <c r="L11" s="33"/>
      <c r="M11" s="34"/>
      <c r="N11" s="134"/>
      <c r="O11" s="135"/>
      <c r="P11" s="135"/>
      <c r="Q11" s="135"/>
      <c r="R11" s="135"/>
      <c r="S11" s="135"/>
      <c r="T11" s="135"/>
      <c r="U11" s="135"/>
      <c r="V11" s="135"/>
      <c r="W11" s="135"/>
      <c r="X11" s="135"/>
      <c r="Y11" s="135"/>
      <c r="Z11" s="135"/>
      <c r="AA11" s="135"/>
      <c r="AB11" s="135"/>
      <c r="AC11" s="135"/>
      <c r="AD11" s="135"/>
      <c r="AE11" s="135"/>
      <c r="AF11" s="135"/>
      <c r="AG11" s="135"/>
      <c r="AH11" s="136"/>
      <c r="AI11" s="47"/>
      <c r="AJ11" s="48"/>
      <c r="AK11" s="48"/>
      <c r="AL11" s="48"/>
      <c r="AM11" s="48"/>
      <c r="AN11" s="48"/>
      <c r="AO11" s="49"/>
      <c r="AP11" s="9"/>
      <c r="AQ11" s="9"/>
    </row>
    <row r="12" spans="2:43" s="5" customFormat="1" ht="15" customHeight="1" x14ac:dyDescent="0.15">
      <c r="B12" s="32"/>
      <c r="C12" s="33"/>
      <c r="D12" s="33"/>
      <c r="E12" s="33"/>
      <c r="F12" s="33"/>
      <c r="G12" s="33"/>
      <c r="H12" s="33"/>
      <c r="I12" s="33"/>
      <c r="J12" s="33"/>
      <c r="K12" s="33"/>
      <c r="L12" s="33"/>
      <c r="M12" s="34"/>
      <c r="N12" s="137" t="s">
        <v>11</v>
      </c>
      <c r="O12" s="138"/>
      <c r="P12" s="138"/>
      <c r="Q12" s="138"/>
      <c r="R12" s="138"/>
      <c r="S12" s="138"/>
      <c r="T12" s="139"/>
      <c r="U12" s="137" t="s">
        <v>12</v>
      </c>
      <c r="V12" s="138"/>
      <c r="W12" s="138"/>
      <c r="X12" s="138"/>
      <c r="Y12" s="138"/>
      <c r="Z12" s="138"/>
      <c r="AA12" s="139"/>
      <c r="AB12" s="47" t="s">
        <v>13</v>
      </c>
      <c r="AC12" s="48"/>
      <c r="AD12" s="48"/>
      <c r="AE12" s="48"/>
      <c r="AF12" s="48"/>
      <c r="AG12" s="48"/>
      <c r="AH12" s="49"/>
      <c r="AI12" s="47"/>
      <c r="AJ12" s="48"/>
      <c r="AK12" s="48"/>
      <c r="AL12" s="48"/>
      <c r="AM12" s="48"/>
      <c r="AN12" s="48"/>
      <c r="AO12" s="49"/>
      <c r="AP12" s="9"/>
      <c r="AQ12" s="9"/>
    </row>
    <row r="13" spans="2:43" s="5" customFormat="1" ht="15" customHeight="1" x14ac:dyDescent="0.15">
      <c r="B13" s="35"/>
      <c r="C13" s="36"/>
      <c r="D13" s="36"/>
      <c r="E13" s="36"/>
      <c r="F13" s="36"/>
      <c r="G13" s="36"/>
      <c r="H13" s="36"/>
      <c r="I13" s="36"/>
      <c r="J13" s="36"/>
      <c r="K13" s="36"/>
      <c r="L13" s="36"/>
      <c r="M13" s="37"/>
      <c r="N13" s="134"/>
      <c r="O13" s="135"/>
      <c r="P13" s="135"/>
      <c r="Q13" s="135"/>
      <c r="R13" s="135"/>
      <c r="S13" s="135"/>
      <c r="T13" s="136"/>
      <c r="U13" s="134"/>
      <c r="V13" s="135"/>
      <c r="W13" s="135"/>
      <c r="X13" s="135"/>
      <c r="Y13" s="135"/>
      <c r="Z13" s="135"/>
      <c r="AA13" s="136"/>
      <c r="AB13" s="50"/>
      <c r="AC13" s="51"/>
      <c r="AD13" s="51"/>
      <c r="AE13" s="51"/>
      <c r="AF13" s="51"/>
      <c r="AG13" s="51"/>
      <c r="AH13" s="52"/>
      <c r="AI13" s="50"/>
      <c r="AJ13" s="51"/>
      <c r="AK13" s="51"/>
      <c r="AL13" s="51"/>
      <c r="AM13" s="51"/>
      <c r="AN13" s="51"/>
      <c r="AO13" s="52"/>
      <c r="AP13" s="9"/>
      <c r="AQ13" s="9"/>
    </row>
    <row r="14" spans="2:43" s="5" customFormat="1" ht="15" customHeight="1" x14ac:dyDescent="0.15">
      <c r="B14" s="129" t="s">
        <v>14</v>
      </c>
      <c r="C14" s="105" t="s">
        <v>15</v>
      </c>
      <c r="D14" s="127" t="s">
        <v>16</v>
      </c>
      <c r="E14" s="107"/>
      <c r="F14" s="107"/>
      <c r="G14" s="107"/>
      <c r="H14" s="107"/>
      <c r="I14" s="107"/>
      <c r="J14" s="107"/>
      <c r="K14" s="107"/>
      <c r="L14" s="107"/>
      <c r="M14" s="108"/>
      <c r="N14" s="111">
        <v>1</v>
      </c>
      <c r="O14" s="112"/>
      <c r="P14" s="112"/>
      <c r="Q14" s="112"/>
      <c r="R14" s="112"/>
      <c r="S14" s="112"/>
      <c r="T14" s="113"/>
      <c r="U14" s="111">
        <v>1</v>
      </c>
      <c r="V14" s="112"/>
      <c r="W14" s="112"/>
      <c r="X14" s="112"/>
      <c r="Y14" s="112"/>
      <c r="Z14" s="112"/>
      <c r="AA14" s="113"/>
      <c r="AB14" s="111">
        <v>1</v>
      </c>
      <c r="AC14" s="112"/>
      <c r="AD14" s="112"/>
      <c r="AE14" s="112"/>
      <c r="AF14" s="112"/>
      <c r="AG14" s="112"/>
      <c r="AH14" s="113"/>
      <c r="AI14" s="114">
        <f>IF(U14="","",IF(ISERROR(ROUNDDOWN(U15/U14,1)),"－",ROUNDDOWN(U15/U14*100,1)))</f>
        <v>100</v>
      </c>
      <c r="AJ14" s="115"/>
      <c r="AK14" s="115"/>
      <c r="AL14" s="115"/>
      <c r="AM14" s="115"/>
      <c r="AN14" s="115"/>
      <c r="AO14" s="116"/>
      <c r="AP14" s="10"/>
      <c r="AQ14" s="10"/>
    </row>
    <row r="15" spans="2:43" s="5" customFormat="1" ht="15" customHeight="1" x14ac:dyDescent="0.15">
      <c r="B15" s="103"/>
      <c r="C15" s="106"/>
      <c r="D15" s="128"/>
      <c r="E15" s="109"/>
      <c r="F15" s="109"/>
      <c r="G15" s="109"/>
      <c r="H15" s="109"/>
      <c r="I15" s="109"/>
      <c r="J15" s="109"/>
      <c r="K15" s="109"/>
      <c r="L15" s="109"/>
      <c r="M15" s="110"/>
      <c r="N15" s="120">
        <v>1</v>
      </c>
      <c r="O15" s="121"/>
      <c r="P15" s="121"/>
      <c r="Q15" s="121"/>
      <c r="R15" s="121"/>
      <c r="S15" s="121"/>
      <c r="T15" s="122"/>
      <c r="U15" s="120">
        <v>1</v>
      </c>
      <c r="V15" s="121"/>
      <c r="W15" s="121"/>
      <c r="X15" s="121"/>
      <c r="Y15" s="121"/>
      <c r="Z15" s="121"/>
      <c r="AA15" s="122"/>
      <c r="AB15" s="120"/>
      <c r="AC15" s="121"/>
      <c r="AD15" s="121"/>
      <c r="AE15" s="121"/>
      <c r="AF15" s="121"/>
      <c r="AG15" s="121"/>
      <c r="AH15" s="122"/>
      <c r="AI15" s="117"/>
      <c r="AJ15" s="118"/>
      <c r="AK15" s="118"/>
      <c r="AL15" s="118"/>
      <c r="AM15" s="118"/>
      <c r="AN15" s="118"/>
      <c r="AO15" s="119"/>
      <c r="AP15" s="10"/>
      <c r="AQ15" s="10"/>
    </row>
    <row r="16" spans="2:43" s="5" customFormat="1" ht="15" customHeight="1" x14ac:dyDescent="0.15">
      <c r="B16" s="103"/>
      <c r="C16" s="105" t="s">
        <v>17</v>
      </c>
      <c r="D16" s="127" t="s">
        <v>18</v>
      </c>
      <c r="E16" s="107"/>
      <c r="F16" s="107"/>
      <c r="G16" s="107"/>
      <c r="H16" s="107"/>
      <c r="I16" s="107"/>
      <c r="J16" s="107"/>
      <c r="K16" s="107"/>
      <c r="L16" s="107"/>
      <c r="M16" s="108"/>
      <c r="N16" s="111"/>
      <c r="O16" s="112"/>
      <c r="P16" s="112"/>
      <c r="Q16" s="112"/>
      <c r="R16" s="112"/>
      <c r="S16" s="112"/>
      <c r="T16" s="113"/>
      <c r="U16" s="111"/>
      <c r="V16" s="112"/>
      <c r="W16" s="112"/>
      <c r="X16" s="112"/>
      <c r="Y16" s="112"/>
      <c r="Z16" s="112"/>
      <c r="AA16" s="113"/>
      <c r="AB16" s="111"/>
      <c r="AC16" s="112"/>
      <c r="AD16" s="112"/>
      <c r="AE16" s="112"/>
      <c r="AF16" s="112"/>
      <c r="AG16" s="112"/>
      <c r="AH16" s="113"/>
      <c r="AI16" s="114" t="str">
        <f>IF(U16="","",IF(ISERROR(ROUNDDOWN(U17/U16,1)),"－",ROUNDDOWN(U17/U16*100,1)))</f>
        <v/>
      </c>
      <c r="AJ16" s="115"/>
      <c r="AK16" s="115"/>
      <c r="AL16" s="115"/>
      <c r="AM16" s="115"/>
      <c r="AN16" s="115"/>
      <c r="AO16" s="116"/>
      <c r="AP16" s="10"/>
      <c r="AQ16" s="10"/>
    </row>
    <row r="17" spans="2:43" s="5" customFormat="1" ht="15" customHeight="1" x14ac:dyDescent="0.15">
      <c r="B17" s="104"/>
      <c r="C17" s="106"/>
      <c r="D17" s="128"/>
      <c r="E17" s="109"/>
      <c r="F17" s="109"/>
      <c r="G17" s="109"/>
      <c r="H17" s="109"/>
      <c r="I17" s="109"/>
      <c r="J17" s="109"/>
      <c r="K17" s="109"/>
      <c r="L17" s="109"/>
      <c r="M17" s="110"/>
      <c r="N17" s="120"/>
      <c r="O17" s="121"/>
      <c r="P17" s="121"/>
      <c r="Q17" s="121"/>
      <c r="R17" s="121"/>
      <c r="S17" s="121"/>
      <c r="T17" s="122"/>
      <c r="U17" s="120"/>
      <c r="V17" s="121"/>
      <c r="W17" s="121"/>
      <c r="X17" s="121"/>
      <c r="Y17" s="121"/>
      <c r="Z17" s="121"/>
      <c r="AA17" s="122"/>
      <c r="AB17" s="120"/>
      <c r="AC17" s="121"/>
      <c r="AD17" s="121"/>
      <c r="AE17" s="121"/>
      <c r="AF17" s="121"/>
      <c r="AG17" s="121"/>
      <c r="AH17" s="122"/>
      <c r="AI17" s="117"/>
      <c r="AJ17" s="118"/>
      <c r="AK17" s="118"/>
      <c r="AL17" s="118"/>
      <c r="AM17" s="118"/>
      <c r="AN17" s="118"/>
      <c r="AO17" s="119"/>
      <c r="AP17" s="10"/>
      <c r="AQ17" s="10"/>
    </row>
    <row r="18" spans="2:43" s="5" customFormat="1" ht="15" customHeight="1" x14ac:dyDescent="0.15">
      <c r="B18" s="103" t="s">
        <v>19</v>
      </c>
      <c r="C18" s="105" t="s">
        <v>20</v>
      </c>
      <c r="D18" s="107" t="s">
        <v>21</v>
      </c>
      <c r="E18" s="107"/>
      <c r="F18" s="107"/>
      <c r="G18" s="107"/>
      <c r="H18" s="107"/>
      <c r="I18" s="107"/>
      <c r="J18" s="107"/>
      <c r="K18" s="107"/>
      <c r="L18" s="107"/>
      <c r="M18" s="108"/>
      <c r="N18" s="111">
        <v>0</v>
      </c>
      <c r="O18" s="112"/>
      <c r="P18" s="112"/>
      <c r="Q18" s="112"/>
      <c r="R18" s="112"/>
      <c r="S18" s="112"/>
      <c r="T18" s="113"/>
      <c r="U18" s="111">
        <v>1</v>
      </c>
      <c r="V18" s="112"/>
      <c r="W18" s="112"/>
      <c r="X18" s="112"/>
      <c r="Y18" s="112"/>
      <c r="Z18" s="112"/>
      <c r="AA18" s="113"/>
      <c r="AB18" s="111">
        <v>1</v>
      </c>
      <c r="AC18" s="112"/>
      <c r="AD18" s="112"/>
      <c r="AE18" s="112"/>
      <c r="AF18" s="112"/>
      <c r="AG18" s="112"/>
      <c r="AH18" s="113"/>
      <c r="AI18" s="114">
        <f>IF(U18="","",IF(ISERROR(ROUNDDOWN(U19/U18,1)),"－",ROUNDDOWN(U19/U18*100,1)))</f>
        <v>100</v>
      </c>
      <c r="AJ18" s="115"/>
      <c r="AK18" s="115"/>
      <c r="AL18" s="115"/>
      <c r="AM18" s="115"/>
      <c r="AN18" s="115"/>
      <c r="AO18" s="116"/>
      <c r="AP18" s="10"/>
      <c r="AQ18" s="10"/>
    </row>
    <row r="19" spans="2:43" s="5" customFormat="1" ht="15" customHeight="1" x14ac:dyDescent="0.15">
      <c r="B19" s="103"/>
      <c r="C19" s="106"/>
      <c r="D19" s="109"/>
      <c r="E19" s="109"/>
      <c r="F19" s="109"/>
      <c r="G19" s="109"/>
      <c r="H19" s="109"/>
      <c r="I19" s="109"/>
      <c r="J19" s="109"/>
      <c r="K19" s="109"/>
      <c r="L19" s="109"/>
      <c r="M19" s="110"/>
      <c r="N19" s="120">
        <v>0</v>
      </c>
      <c r="O19" s="121"/>
      <c r="P19" s="121"/>
      <c r="Q19" s="121"/>
      <c r="R19" s="121"/>
      <c r="S19" s="121"/>
      <c r="T19" s="122"/>
      <c r="U19" s="120">
        <v>1</v>
      </c>
      <c r="V19" s="121"/>
      <c r="W19" s="121"/>
      <c r="X19" s="121"/>
      <c r="Y19" s="121"/>
      <c r="Z19" s="121"/>
      <c r="AA19" s="122"/>
      <c r="AB19" s="120"/>
      <c r="AC19" s="121"/>
      <c r="AD19" s="121"/>
      <c r="AE19" s="121"/>
      <c r="AF19" s="121"/>
      <c r="AG19" s="121"/>
      <c r="AH19" s="122"/>
      <c r="AI19" s="117"/>
      <c r="AJ19" s="118"/>
      <c r="AK19" s="118"/>
      <c r="AL19" s="118"/>
      <c r="AM19" s="118"/>
      <c r="AN19" s="118"/>
      <c r="AO19" s="119"/>
      <c r="AP19" s="10"/>
      <c r="AQ19" s="10"/>
    </row>
    <row r="20" spans="2:43" s="5" customFormat="1" ht="15" customHeight="1" x14ac:dyDescent="0.15">
      <c r="B20" s="103"/>
      <c r="C20" s="105" t="s">
        <v>22</v>
      </c>
      <c r="D20" s="123" t="s">
        <v>23</v>
      </c>
      <c r="E20" s="123"/>
      <c r="F20" s="123"/>
      <c r="G20" s="123"/>
      <c r="H20" s="123"/>
      <c r="I20" s="123"/>
      <c r="J20" s="123"/>
      <c r="K20" s="123"/>
      <c r="L20" s="123"/>
      <c r="M20" s="124"/>
      <c r="N20" s="111" t="s">
        <v>80</v>
      </c>
      <c r="O20" s="112"/>
      <c r="P20" s="112"/>
      <c r="Q20" s="112"/>
      <c r="R20" s="112"/>
      <c r="S20" s="112"/>
      <c r="T20" s="113"/>
      <c r="U20" s="111" t="s">
        <v>80</v>
      </c>
      <c r="V20" s="112"/>
      <c r="W20" s="112"/>
      <c r="X20" s="112"/>
      <c r="Y20" s="112"/>
      <c r="Z20" s="112"/>
      <c r="AA20" s="113"/>
      <c r="AB20" s="111" t="s">
        <v>80</v>
      </c>
      <c r="AC20" s="112"/>
      <c r="AD20" s="112"/>
      <c r="AE20" s="112"/>
      <c r="AF20" s="112"/>
      <c r="AG20" s="112"/>
      <c r="AH20" s="113"/>
      <c r="AI20" s="114" t="str">
        <f>IF(U20="","",IF(ISERROR(ROUNDDOWN(U21/U20,1)),"－",ROUNDDOWN(U21/U20*100,1)))</f>
        <v/>
      </c>
      <c r="AJ20" s="115"/>
      <c r="AK20" s="115"/>
      <c r="AL20" s="115"/>
      <c r="AM20" s="115"/>
      <c r="AN20" s="115"/>
      <c r="AO20" s="116"/>
      <c r="AP20" s="10"/>
      <c r="AQ20" s="10"/>
    </row>
    <row r="21" spans="2:43" s="5" customFormat="1" ht="15" customHeight="1" x14ac:dyDescent="0.15">
      <c r="B21" s="103"/>
      <c r="C21" s="106"/>
      <c r="D21" s="125"/>
      <c r="E21" s="125"/>
      <c r="F21" s="125"/>
      <c r="G21" s="125"/>
      <c r="H21" s="125"/>
      <c r="I21" s="125"/>
      <c r="J21" s="125"/>
      <c r="K21" s="125"/>
      <c r="L21" s="125"/>
      <c r="M21" s="126"/>
      <c r="N21" s="120" t="s">
        <v>80</v>
      </c>
      <c r="O21" s="121"/>
      <c r="P21" s="121"/>
      <c r="Q21" s="121"/>
      <c r="R21" s="121"/>
      <c r="S21" s="121"/>
      <c r="T21" s="122"/>
      <c r="U21" s="120"/>
      <c r="V21" s="121"/>
      <c r="W21" s="121"/>
      <c r="X21" s="121"/>
      <c r="Y21" s="121"/>
      <c r="Z21" s="121"/>
      <c r="AA21" s="122"/>
      <c r="AB21" s="120"/>
      <c r="AC21" s="121"/>
      <c r="AD21" s="121"/>
      <c r="AE21" s="121"/>
      <c r="AF21" s="121"/>
      <c r="AG21" s="121"/>
      <c r="AH21" s="122"/>
      <c r="AI21" s="117"/>
      <c r="AJ21" s="118"/>
      <c r="AK21" s="118"/>
      <c r="AL21" s="118"/>
      <c r="AM21" s="118"/>
      <c r="AN21" s="118"/>
      <c r="AO21" s="119"/>
      <c r="AP21" s="10"/>
      <c r="AQ21" s="10"/>
    </row>
    <row r="22" spans="2:43" s="5" customFormat="1" ht="15" customHeight="1" x14ac:dyDescent="0.15">
      <c r="B22" s="103"/>
      <c r="C22" s="105" t="s">
        <v>24</v>
      </c>
      <c r="D22" s="107" t="s">
        <v>25</v>
      </c>
      <c r="E22" s="107"/>
      <c r="F22" s="107"/>
      <c r="G22" s="107"/>
      <c r="H22" s="107"/>
      <c r="I22" s="107"/>
      <c r="J22" s="107"/>
      <c r="K22" s="107"/>
      <c r="L22" s="107"/>
      <c r="M22" s="108"/>
      <c r="N22" s="111" t="s">
        <v>80</v>
      </c>
      <c r="O22" s="112"/>
      <c r="P22" s="112"/>
      <c r="Q22" s="112"/>
      <c r="R22" s="112"/>
      <c r="S22" s="112"/>
      <c r="T22" s="113"/>
      <c r="U22" s="111" t="s">
        <v>80</v>
      </c>
      <c r="V22" s="112"/>
      <c r="W22" s="112"/>
      <c r="X22" s="112"/>
      <c r="Y22" s="112"/>
      <c r="Z22" s="112"/>
      <c r="AA22" s="113"/>
      <c r="AB22" s="111" t="s">
        <v>80</v>
      </c>
      <c r="AC22" s="112"/>
      <c r="AD22" s="112"/>
      <c r="AE22" s="112"/>
      <c r="AF22" s="112"/>
      <c r="AG22" s="112"/>
      <c r="AH22" s="113"/>
      <c r="AI22" s="114" t="str">
        <f>IF(U22="","",IF(ISERROR(ROUNDDOWN(U23/U22,1)),"－",ROUNDDOWN(U23/U22*100,1)))</f>
        <v/>
      </c>
      <c r="AJ22" s="115"/>
      <c r="AK22" s="115"/>
      <c r="AL22" s="115"/>
      <c r="AM22" s="115"/>
      <c r="AN22" s="115"/>
      <c r="AO22" s="116"/>
      <c r="AP22" s="10"/>
      <c r="AQ22" s="10"/>
    </row>
    <row r="23" spans="2:43" s="5" customFormat="1" ht="15" customHeight="1" x14ac:dyDescent="0.15">
      <c r="B23" s="103"/>
      <c r="C23" s="106"/>
      <c r="D23" s="109"/>
      <c r="E23" s="109"/>
      <c r="F23" s="109"/>
      <c r="G23" s="109"/>
      <c r="H23" s="109"/>
      <c r="I23" s="109"/>
      <c r="J23" s="109"/>
      <c r="K23" s="109"/>
      <c r="L23" s="109"/>
      <c r="M23" s="110"/>
      <c r="N23" s="120" t="s">
        <v>80</v>
      </c>
      <c r="O23" s="121"/>
      <c r="P23" s="121"/>
      <c r="Q23" s="121"/>
      <c r="R23" s="121"/>
      <c r="S23" s="121"/>
      <c r="T23" s="122"/>
      <c r="U23" s="120"/>
      <c r="V23" s="121"/>
      <c r="W23" s="121"/>
      <c r="X23" s="121"/>
      <c r="Y23" s="121"/>
      <c r="Z23" s="121"/>
      <c r="AA23" s="122"/>
      <c r="AB23" s="120"/>
      <c r="AC23" s="121"/>
      <c r="AD23" s="121"/>
      <c r="AE23" s="121"/>
      <c r="AF23" s="121"/>
      <c r="AG23" s="121"/>
      <c r="AH23" s="122"/>
      <c r="AI23" s="117"/>
      <c r="AJ23" s="118"/>
      <c r="AK23" s="118"/>
      <c r="AL23" s="118"/>
      <c r="AM23" s="118"/>
      <c r="AN23" s="118"/>
      <c r="AO23" s="119"/>
      <c r="AP23" s="10"/>
      <c r="AQ23" s="10"/>
    </row>
    <row r="24" spans="2:43" s="5" customFormat="1" ht="15" customHeight="1" x14ac:dyDescent="0.15">
      <c r="B24" s="103"/>
      <c r="C24" s="105" t="s">
        <v>26</v>
      </c>
      <c r="D24" s="107" t="s">
        <v>27</v>
      </c>
      <c r="E24" s="107"/>
      <c r="F24" s="107"/>
      <c r="G24" s="107"/>
      <c r="H24" s="107"/>
      <c r="I24" s="107"/>
      <c r="J24" s="107"/>
      <c r="K24" s="107"/>
      <c r="L24" s="107"/>
      <c r="M24" s="108"/>
      <c r="N24" s="111">
        <v>0</v>
      </c>
      <c r="O24" s="112"/>
      <c r="P24" s="112"/>
      <c r="Q24" s="112"/>
      <c r="R24" s="112"/>
      <c r="S24" s="112"/>
      <c r="T24" s="113"/>
      <c r="U24" s="111">
        <v>1</v>
      </c>
      <c r="V24" s="112"/>
      <c r="W24" s="112"/>
      <c r="X24" s="112"/>
      <c r="Y24" s="112"/>
      <c r="Z24" s="112"/>
      <c r="AA24" s="113"/>
      <c r="AB24" s="111">
        <v>1</v>
      </c>
      <c r="AC24" s="112"/>
      <c r="AD24" s="112"/>
      <c r="AE24" s="112"/>
      <c r="AF24" s="112"/>
      <c r="AG24" s="112"/>
      <c r="AH24" s="113"/>
      <c r="AI24" s="114">
        <f>IF(U24="","",IF(ISERROR(ROUNDDOWN(U25/U24,1)),"－",ROUNDDOWN(U25/U24*100,1)))</f>
        <v>100</v>
      </c>
      <c r="AJ24" s="115"/>
      <c r="AK24" s="115"/>
      <c r="AL24" s="115"/>
      <c r="AM24" s="115"/>
      <c r="AN24" s="115"/>
      <c r="AO24" s="116"/>
      <c r="AP24" s="9"/>
      <c r="AQ24" s="9"/>
    </row>
    <row r="25" spans="2:43" s="5" customFormat="1" ht="15" customHeight="1" x14ac:dyDescent="0.15">
      <c r="B25" s="103"/>
      <c r="C25" s="106"/>
      <c r="D25" s="109"/>
      <c r="E25" s="109"/>
      <c r="F25" s="109"/>
      <c r="G25" s="109"/>
      <c r="H25" s="109"/>
      <c r="I25" s="109"/>
      <c r="J25" s="109"/>
      <c r="K25" s="109"/>
      <c r="L25" s="109"/>
      <c r="M25" s="110"/>
      <c r="N25" s="120">
        <v>0</v>
      </c>
      <c r="O25" s="121"/>
      <c r="P25" s="121"/>
      <c r="Q25" s="121"/>
      <c r="R25" s="121"/>
      <c r="S25" s="121"/>
      <c r="T25" s="122"/>
      <c r="U25" s="120">
        <v>1</v>
      </c>
      <c r="V25" s="121"/>
      <c r="W25" s="121"/>
      <c r="X25" s="121"/>
      <c r="Y25" s="121"/>
      <c r="Z25" s="121"/>
      <c r="AA25" s="122"/>
      <c r="AB25" s="120"/>
      <c r="AC25" s="121"/>
      <c r="AD25" s="121"/>
      <c r="AE25" s="121"/>
      <c r="AF25" s="121"/>
      <c r="AG25" s="121"/>
      <c r="AH25" s="122"/>
      <c r="AI25" s="117"/>
      <c r="AJ25" s="118"/>
      <c r="AK25" s="118"/>
      <c r="AL25" s="118"/>
      <c r="AM25" s="118"/>
      <c r="AN25" s="118"/>
      <c r="AO25" s="119"/>
      <c r="AP25" s="9"/>
      <c r="AQ25" s="9"/>
    </row>
    <row r="26" spans="2:43" s="5" customFormat="1" ht="15" customHeight="1" x14ac:dyDescent="0.15">
      <c r="B26" s="103"/>
      <c r="C26" s="105" t="s">
        <v>28</v>
      </c>
      <c r="D26" s="107" t="s">
        <v>29</v>
      </c>
      <c r="E26" s="107"/>
      <c r="F26" s="107"/>
      <c r="G26" s="107"/>
      <c r="H26" s="107"/>
      <c r="I26" s="107"/>
      <c r="J26" s="107"/>
      <c r="K26" s="107"/>
      <c r="L26" s="107"/>
      <c r="M26" s="108"/>
      <c r="N26" s="111" t="s">
        <v>80</v>
      </c>
      <c r="O26" s="112"/>
      <c r="P26" s="112"/>
      <c r="Q26" s="112"/>
      <c r="R26" s="112"/>
      <c r="S26" s="112"/>
      <c r="T26" s="113"/>
      <c r="U26" s="111"/>
      <c r="V26" s="112"/>
      <c r="W26" s="112"/>
      <c r="X26" s="112"/>
      <c r="Y26" s="112"/>
      <c r="Z26" s="112"/>
      <c r="AA26" s="113"/>
      <c r="AB26" s="111" t="s">
        <v>80</v>
      </c>
      <c r="AC26" s="112"/>
      <c r="AD26" s="112"/>
      <c r="AE26" s="112"/>
      <c r="AF26" s="112"/>
      <c r="AG26" s="112"/>
      <c r="AH26" s="113"/>
      <c r="AI26" s="114" t="str">
        <f>IF(U26="","",IF(ISERROR(ROUNDDOWN(U27/U26,1)),"－",ROUNDDOWN(U27/U26*100,1)))</f>
        <v/>
      </c>
      <c r="AJ26" s="115"/>
      <c r="AK26" s="115"/>
      <c r="AL26" s="115"/>
      <c r="AM26" s="115"/>
      <c r="AN26" s="115"/>
      <c r="AO26" s="116"/>
      <c r="AP26" s="10"/>
      <c r="AQ26" s="10"/>
    </row>
    <row r="27" spans="2:43" s="5" customFormat="1" ht="15" customHeight="1" x14ac:dyDescent="0.15">
      <c r="B27" s="103"/>
      <c r="C27" s="106"/>
      <c r="D27" s="109"/>
      <c r="E27" s="109"/>
      <c r="F27" s="109"/>
      <c r="G27" s="109"/>
      <c r="H27" s="109"/>
      <c r="I27" s="109"/>
      <c r="J27" s="109"/>
      <c r="K27" s="109"/>
      <c r="L27" s="109"/>
      <c r="M27" s="110"/>
      <c r="N27" s="120" t="s">
        <v>80</v>
      </c>
      <c r="O27" s="121"/>
      <c r="P27" s="121"/>
      <c r="Q27" s="121"/>
      <c r="R27" s="121"/>
      <c r="S27" s="121"/>
      <c r="T27" s="122"/>
      <c r="U27" s="120"/>
      <c r="V27" s="121"/>
      <c r="W27" s="121"/>
      <c r="X27" s="121"/>
      <c r="Y27" s="121"/>
      <c r="Z27" s="121"/>
      <c r="AA27" s="122"/>
      <c r="AB27" s="120"/>
      <c r="AC27" s="121"/>
      <c r="AD27" s="121"/>
      <c r="AE27" s="121"/>
      <c r="AF27" s="121"/>
      <c r="AG27" s="121"/>
      <c r="AH27" s="122"/>
      <c r="AI27" s="117"/>
      <c r="AJ27" s="118"/>
      <c r="AK27" s="118"/>
      <c r="AL27" s="118"/>
      <c r="AM27" s="118"/>
      <c r="AN27" s="118"/>
      <c r="AO27" s="119"/>
      <c r="AP27" s="10"/>
      <c r="AQ27" s="10"/>
    </row>
    <row r="28" spans="2:43" s="5" customFormat="1" ht="15" customHeight="1" x14ac:dyDescent="0.15">
      <c r="B28" s="103"/>
      <c r="C28" s="105" t="s">
        <v>30</v>
      </c>
      <c r="D28" s="107" t="s">
        <v>31</v>
      </c>
      <c r="E28" s="107"/>
      <c r="F28" s="107"/>
      <c r="G28" s="107"/>
      <c r="H28" s="107"/>
      <c r="I28" s="107"/>
      <c r="J28" s="107"/>
      <c r="K28" s="107"/>
      <c r="L28" s="107"/>
      <c r="M28" s="108"/>
      <c r="N28" s="111" t="s">
        <v>80</v>
      </c>
      <c r="O28" s="112"/>
      <c r="P28" s="112"/>
      <c r="Q28" s="112"/>
      <c r="R28" s="112"/>
      <c r="S28" s="112"/>
      <c r="T28" s="113"/>
      <c r="U28" s="111" t="s">
        <v>80</v>
      </c>
      <c r="V28" s="112"/>
      <c r="W28" s="112"/>
      <c r="X28" s="112"/>
      <c r="Y28" s="112"/>
      <c r="Z28" s="112"/>
      <c r="AA28" s="113"/>
      <c r="AB28" s="111" t="s">
        <v>80</v>
      </c>
      <c r="AC28" s="112"/>
      <c r="AD28" s="112"/>
      <c r="AE28" s="112"/>
      <c r="AF28" s="112"/>
      <c r="AG28" s="112"/>
      <c r="AH28" s="113"/>
      <c r="AI28" s="114" t="str">
        <f>IF(U28="","",IF(ISERROR(ROUNDDOWN(U29/U28,1)),"－",ROUNDDOWN(U29/U28*100,1)))</f>
        <v/>
      </c>
      <c r="AJ28" s="115"/>
      <c r="AK28" s="115"/>
      <c r="AL28" s="115"/>
      <c r="AM28" s="115"/>
      <c r="AN28" s="115"/>
      <c r="AO28" s="116"/>
      <c r="AP28" s="10"/>
      <c r="AQ28" s="10"/>
    </row>
    <row r="29" spans="2:43" s="5" customFormat="1" ht="15" customHeight="1" x14ac:dyDescent="0.15">
      <c r="B29" s="103"/>
      <c r="C29" s="106"/>
      <c r="D29" s="109"/>
      <c r="E29" s="109"/>
      <c r="F29" s="109"/>
      <c r="G29" s="109"/>
      <c r="H29" s="109"/>
      <c r="I29" s="109"/>
      <c r="J29" s="109"/>
      <c r="K29" s="109"/>
      <c r="L29" s="109"/>
      <c r="M29" s="110"/>
      <c r="N29" s="120" t="s">
        <v>80</v>
      </c>
      <c r="O29" s="121"/>
      <c r="P29" s="121"/>
      <c r="Q29" s="121"/>
      <c r="R29" s="121"/>
      <c r="S29" s="121"/>
      <c r="T29" s="122"/>
      <c r="U29" s="120"/>
      <c r="V29" s="121"/>
      <c r="W29" s="121"/>
      <c r="X29" s="121"/>
      <c r="Y29" s="121"/>
      <c r="Z29" s="121"/>
      <c r="AA29" s="122"/>
      <c r="AB29" s="120"/>
      <c r="AC29" s="121"/>
      <c r="AD29" s="121"/>
      <c r="AE29" s="121"/>
      <c r="AF29" s="121"/>
      <c r="AG29" s="121"/>
      <c r="AH29" s="122"/>
      <c r="AI29" s="117"/>
      <c r="AJ29" s="118"/>
      <c r="AK29" s="118"/>
      <c r="AL29" s="118"/>
      <c r="AM29" s="118"/>
      <c r="AN29" s="118"/>
      <c r="AO29" s="119"/>
      <c r="AP29" s="10"/>
      <c r="AQ29" s="10"/>
    </row>
    <row r="30" spans="2:43" s="5" customFormat="1" ht="15" customHeight="1" x14ac:dyDescent="0.15">
      <c r="B30" s="103"/>
      <c r="C30" s="105" t="s">
        <v>32</v>
      </c>
      <c r="D30" s="107" t="s">
        <v>33</v>
      </c>
      <c r="E30" s="107"/>
      <c r="F30" s="107"/>
      <c r="G30" s="107"/>
      <c r="H30" s="107"/>
      <c r="I30" s="107"/>
      <c r="J30" s="107"/>
      <c r="K30" s="107"/>
      <c r="L30" s="107"/>
      <c r="M30" s="108"/>
      <c r="N30" s="111"/>
      <c r="O30" s="112"/>
      <c r="P30" s="112"/>
      <c r="Q30" s="112"/>
      <c r="R30" s="112"/>
      <c r="S30" s="112"/>
      <c r="T30" s="113"/>
      <c r="U30" s="111"/>
      <c r="V30" s="112"/>
      <c r="W30" s="112"/>
      <c r="X30" s="112"/>
      <c r="Y30" s="112"/>
      <c r="Z30" s="112"/>
      <c r="AA30" s="113"/>
      <c r="AB30" s="111"/>
      <c r="AC30" s="112"/>
      <c r="AD30" s="112"/>
      <c r="AE30" s="112"/>
      <c r="AF30" s="112"/>
      <c r="AG30" s="112"/>
      <c r="AH30" s="113"/>
      <c r="AI30" s="114" t="str">
        <f>IF(U30="","",IF(ISERROR(ROUNDDOWN(U31/U30,1)),"－",ROUNDDOWN(U31/U30*100,1)))</f>
        <v/>
      </c>
      <c r="AJ30" s="115"/>
      <c r="AK30" s="115"/>
      <c r="AL30" s="115"/>
      <c r="AM30" s="115"/>
      <c r="AN30" s="115"/>
      <c r="AO30" s="116"/>
      <c r="AP30" s="10"/>
      <c r="AQ30" s="10"/>
    </row>
    <row r="31" spans="2:43" s="5" customFormat="1" ht="15" customHeight="1" x14ac:dyDescent="0.15">
      <c r="B31" s="103"/>
      <c r="C31" s="106"/>
      <c r="D31" s="109"/>
      <c r="E31" s="109"/>
      <c r="F31" s="109"/>
      <c r="G31" s="109"/>
      <c r="H31" s="109"/>
      <c r="I31" s="109"/>
      <c r="J31" s="109"/>
      <c r="K31" s="109"/>
      <c r="L31" s="109"/>
      <c r="M31" s="110"/>
      <c r="N31" s="120"/>
      <c r="O31" s="121"/>
      <c r="P31" s="121"/>
      <c r="Q31" s="121"/>
      <c r="R31" s="121"/>
      <c r="S31" s="121"/>
      <c r="T31" s="122"/>
      <c r="U31" s="120"/>
      <c r="V31" s="121"/>
      <c r="W31" s="121"/>
      <c r="X31" s="121"/>
      <c r="Y31" s="121"/>
      <c r="Z31" s="121"/>
      <c r="AA31" s="122"/>
      <c r="AB31" s="120"/>
      <c r="AC31" s="121"/>
      <c r="AD31" s="121"/>
      <c r="AE31" s="121"/>
      <c r="AF31" s="121"/>
      <c r="AG31" s="121"/>
      <c r="AH31" s="122"/>
      <c r="AI31" s="117"/>
      <c r="AJ31" s="118"/>
      <c r="AK31" s="118"/>
      <c r="AL31" s="118"/>
      <c r="AM31" s="118"/>
      <c r="AN31" s="118"/>
      <c r="AO31" s="119"/>
      <c r="AP31" s="10"/>
      <c r="AQ31" s="10"/>
    </row>
    <row r="32" spans="2:43" s="5" customFormat="1" ht="15" customHeight="1" x14ac:dyDescent="0.15">
      <c r="B32" s="103"/>
      <c r="C32" s="105" t="s">
        <v>34</v>
      </c>
      <c r="D32" s="107" t="s">
        <v>35</v>
      </c>
      <c r="E32" s="107"/>
      <c r="F32" s="107"/>
      <c r="G32" s="107"/>
      <c r="H32" s="107"/>
      <c r="I32" s="107"/>
      <c r="J32" s="107"/>
      <c r="K32" s="107"/>
      <c r="L32" s="107"/>
      <c r="M32" s="108"/>
      <c r="N32" s="111" t="s">
        <v>80</v>
      </c>
      <c r="O32" s="112"/>
      <c r="P32" s="112"/>
      <c r="Q32" s="112"/>
      <c r="R32" s="112"/>
      <c r="S32" s="112"/>
      <c r="T32" s="113"/>
      <c r="U32" s="111" t="s">
        <v>80</v>
      </c>
      <c r="V32" s="112"/>
      <c r="W32" s="112"/>
      <c r="X32" s="112"/>
      <c r="Y32" s="112"/>
      <c r="Z32" s="112"/>
      <c r="AA32" s="113"/>
      <c r="AB32" s="111" t="s">
        <v>80</v>
      </c>
      <c r="AC32" s="112"/>
      <c r="AD32" s="112"/>
      <c r="AE32" s="112"/>
      <c r="AF32" s="112"/>
      <c r="AG32" s="112"/>
      <c r="AH32" s="113"/>
      <c r="AI32" s="114" t="str">
        <f>IF(U32="","",IF(ISERROR(ROUNDDOWN(U33/U32,1)),"－",ROUNDDOWN(U33/U32*100,1)))</f>
        <v/>
      </c>
      <c r="AJ32" s="115"/>
      <c r="AK32" s="115"/>
      <c r="AL32" s="115"/>
      <c r="AM32" s="115"/>
      <c r="AN32" s="115"/>
      <c r="AO32" s="116"/>
      <c r="AP32" s="10"/>
      <c r="AQ32" s="10"/>
    </row>
    <row r="33" spans="2:46" s="5" customFormat="1" ht="15" customHeight="1" x14ac:dyDescent="0.15">
      <c r="B33" s="104"/>
      <c r="C33" s="106"/>
      <c r="D33" s="109"/>
      <c r="E33" s="109"/>
      <c r="F33" s="109"/>
      <c r="G33" s="109"/>
      <c r="H33" s="109"/>
      <c r="I33" s="109"/>
      <c r="J33" s="109"/>
      <c r="K33" s="109"/>
      <c r="L33" s="109"/>
      <c r="M33" s="110"/>
      <c r="N33" s="120" t="s">
        <v>80</v>
      </c>
      <c r="O33" s="121"/>
      <c r="P33" s="121"/>
      <c r="Q33" s="121"/>
      <c r="R33" s="121"/>
      <c r="S33" s="121"/>
      <c r="T33" s="122"/>
      <c r="U33" s="120"/>
      <c r="V33" s="121"/>
      <c r="W33" s="121"/>
      <c r="X33" s="121"/>
      <c r="Y33" s="121"/>
      <c r="Z33" s="121"/>
      <c r="AA33" s="122"/>
      <c r="AB33" s="120"/>
      <c r="AC33" s="121"/>
      <c r="AD33" s="121"/>
      <c r="AE33" s="121"/>
      <c r="AF33" s="121"/>
      <c r="AG33" s="121"/>
      <c r="AH33" s="122"/>
      <c r="AI33" s="117"/>
      <c r="AJ33" s="118"/>
      <c r="AK33" s="118"/>
      <c r="AL33" s="118"/>
      <c r="AM33" s="118"/>
      <c r="AN33" s="118"/>
      <c r="AO33" s="119"/>
      <c r="AP33" s="10"/>
      <c r="AQ33" s="10"/>
    </row>
    <row r="34" spans="2:46" ht="15" customHeight="1" x14ac:dyDescent="0.15">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11"/>
      <c r="AI34" s="11"/>
      <c r="AJ34" s="11"/>
      <c r="AK34" s="11"/>
      <c r="AL34" s="11"/>
    </row>
    <row r="35" spans="2:46" ht="15" customHeight="1" x14ac:dyDescent="0.15">
      <c r="B35" s="12" t="s">
        <v>36</v>
      </c>
    </row>
    <row r="36" spans="2:46" s="5" customFormat="1" ht="15" customHeight="1" x14ac:dyDescent="0.15">
      <c r="B36" s="101" t="s">
        <v>37</v>
      </c>
      <c r="C36" s="101"/>
      <c r="D36" s="101" t="s">
        <v>38</v>
      </c>
      <c r="E36" s="101"/>
      <c r="F36" s="101"/>
      <c r="G36" s="101"/>
      <c r="H36" s="101"/>
      <c r="I36" s="101"/>
      <c r="J36" s="29" t="s">
        <v>9</v>
      </c>
      <c r="K36" s="30"/>
      <c r="L36" s="30"/>
      <c r="M36" s="30"/>
      <c r="N36" s="30"/>
      <c r="O36" s="30"/>
      <c r="P36" s="30"/>
      <c r="Q36" s="30"/>
      <c r="R36" s="30"/>
      <c r="S36" s="30"/>
      <c r="T36" s="31"/>
      <c r="U36" s="102" t="s">
        <v>39</v>
      </c>
      <c r="V36" s="102"/>
      <c r="W36" s="102"/>
      <c r="X36" s="44" t="s">
        <v>40</v>
      </c>
      <c r="Y36" s="45"/>
      <c r="Z36" s="45"/>
      <c r="AA36" s="45"/>
      <c r="AB36" s="45"/>
      <c r="AC36" s="45"/>
      <c r="AD36" s="45"/>
      <c r="AE36" s="45"/>
      <c r="AF36" s="45"/>
      <c r="AG36" s="45"/>
      <c r="AH36" s="45"/>
      <c r="AI36" s="45"/>
      <c r="AJ36" s="45"/>
      <c r="AK36" s="45"/>
      <c r="AL36" s="46"/>
      <c r="AM36" s="102" t="s">
        <v>63</v>
      </c>
      <c r="AN36" s="102"/>
      <c r="AO36" s="102"/>
      <c r="AP36" s="44" t="s">
        <v>79</v>
      </c>
      <c r="AQ36" s="45"/>
      <c r="AR36" s="45"/>
      <c r="AS36" s="46"/>
    </row>
    <row r="37" spans="2:46" s="5" customFormat="1" ht="15" customHeight="1" x14ac:dyDescent="0.15">
      <c r="B37" s="101"/>
      <c r="C37" s="101"/>
      <c r="D37" s="101"/>
      <c r="E37" s="101"/>
      <c r="F37" s="101"/>
      <c r="G37" s="101"/>
      <c r="H37" s="101"/>
      <c r="I37" s="101"/>
      <c r="J37" s="32"/>
      <c r="K37" s="33"/>
      <c r="L37" s="33"/>
      <c r="M37" s="33"/>
      <c r="N37" s="33"/>
      <c r="O37" s="33"/>
      <c r="P37" s="33"/>
      <c r="Q37" s="33"/>
      <c r="R37" s="33"/>
      <c r="S37" s="33"/>
      <c r="T37" s="34"/>
      <c r="U37" s="102"/>
      <c r="V37" s="102"/>
      <c r="W37" s="102"/>
      <c r="X37" s="50"/>
      <c r="Y37" s="51"/>
      <c r="Z37" s="51"/>
      <c r="AA37" s="51"/>
      <c r="AB37" s="51"/>
      <c r="AC37" s="51"/>
      <c r="AD37" s="51"/>
      <c r="AE37" s="51"/>
      <c r="AF37" s="51"/>
      <c r="AG37" s="51"/>
      <c r="AH37" s="51"/>
      <c r="AI37" s="51"/>
      <c r="AJ37" s="51"/>
      <c r="AK37" s="51"/>
      <c r="AL37" s="52"/>
      <c r="AM37" s="102"/>
      <c r="AN37" s="102"/>
      <c r="AO37" s="102"/>
      <c r="AP37" s="47"/>
      <c r="AQ37" s="48"/>
      <c r="AR37" s="48"/>
      <c r="AS37" s="49"/>
    </row>
    <row r="38" spans="2:46" s="5" customFormat="1" ht="15" customHeight="1" x14ac:dyDescent="0.15">
      <c r="B38" s="101"/>
      <c r="C38" s="101"/>
      <c r="D38" s="101"/>
      <c r="E38" s="101"/>
      <c r="F38" s="101"/>
      <c r="G38" s="101"/>
      <c r="H38" s="101"/>
      <c r="I38" s="101"/>
      <c r="J38" s="32"/>
      <c r="K38" s="33"/>
      <c r="L38" s="33"/>
      <c r="M38" s="33"/>
      <c r="N38" s="33"/>
      <c r="O38" s="33"/>
      <c r="P38" s="33"/>
      <c r="Q38" s="33"/>
      <c r="R38" s="33"/>
      <c r="S38" s="33"/>
      <c r="T38" s="34"/>
      <c r="U38" s="102"/>
      <c r="V38" s="102"/>
      <c r="W38" s="102"/>
      <c r="X38" s="44" t="s">
        <v>41</v>
      </c>
      <c r="Y38" s="45"/>
      <c r="Z38" s="45"/>
      <c r="AA38" s="45"/>
      <c r="AB38" s="45"/>
      <c r="AC38" s="44" t="s">
        <v>42</v>
      </c>
      <c r="AD38" s="45"/>
      <c r="AE38" s="45"/>
      <c r="AF38" s="45"/>
      <c r="AG38" s="46"/>
      <c r="AH38" s="45" t="s">
        <v>43</v>
      </c>
      <c r="AI38" s="45"/>
      <c r="AJ38" s="45"/>
      <c r="AK38" s="45"/>
      <c r="AL38" s="46"/>
      <c r="AM38" s="102"/>
      <c r="AN38" s="102"/>
      <c r="AO38" s="102"/>
      <c r="AP38" s="47"/>
      <c r="AQ38" s="48"/>
      <c r="AR38" s="48"/>
      <c r="AS38" s="49"/>
    </row>
    <row r="39" spans="2:46" s="5" customFormat="1" ht="15" customHeight="1" x14ac:dyDescent="0.15">
      <c r="B39" s="101"/>
      <c r="C39" s="101"/>
      <c r="D39" s="101"/>
      <c r="E39" s="101"/>
      <c r="F39" s="101"/>
      <c r="G39" s="101"/>
      <c r="H39" s="101"/>
      <c r="I39" s="101"/>
      <c r="J39" s="35"/>
      <c r="K39" s="36"/>
      <c r="L39" s="36"/>
      <c r="M39" s="36"/>
      <c r="N39" s="36"/>
      <c r="O39" s="36"/>
      <c r="P39" s="36"/>
      <c r="Q39" s="36"/>
      <c r="R39" s="36"/>
      <c r="S39" s="36"/>
      <c r="T39" s="37"/>
      <c r="U39" s="102"/>
      <c r="V39" s="102"/>
      <c r="W39" s="102"/>
      <c r="X39" s="50"/>
      <c r="Y39" s="51"/>
      <c r="Z39" s="51"/>
      <c r="AA39" s="51"/>
      <c r="AB39" s="51"/>
      <c r="AC39" s="50"/>
      <c r="AD39" s="51"/>
      <c r="AE39" s="51"/>
      <c r="AF39" s="51"/>
      <c r="AG39" s="52"/>
      <c r="AH39" s="51"/>
      <c r="AI39" s="51"/>
      <c r="AJ39" s="51"/>
      <c r="AK39" s="51"/>
      <c r="AL39" s="52"/>
      <c r="AM39" s="102"/>
      <c r="AN39" s="102"/>
      <c r="AO39" s="102"/>
      <c r="AP39" s="50"/>
      <c r="AQ39" s="51"/>
      <c r="AR39" s="51"/>
      <c r="AS39" s="52"/>
      <c r="AT39" s="5" t="s">
        <v>89</v>
      </c>
    </row>
    <row r="40" spans="2:46" s="5" customFormat="1" ht="15.75" customHeight="1" x14ac:dyDescent="0.15">
      <c r="B40" s="38">
        <v>1</v>
      </c>
      <c r="C40" s="39"/>
      <c r="D40" s="29" t="s">
        <v>100</v>
      </c>
      <c r="E40" s="30"/>
      <c r="F40" s="30"/>
      <c r="G40" s="30"/>
      <c r="H40" s="30"/>
      <c r="I40" s="31"/>
      <c r="J40" s="23" t="s">
        <v>86</v>
      </c>
      <c r="K40" s="25" t="str">
        <f>IF(ISERROR(VLOOKUP(J40,$C$14:$M$33,2,FALSE)),"",VLOOKUP(J40,$C$14:$M$33,2,FALSE))</f>
        <v>売上高の拡大</v>
      </c>
      <c r="L40" s="25"/>
      <c r="M40" s="25"/>
      <c r="N40" s="25"/>
      <c r="O40" s="25"/>
      <c r="P40" s="25"/>
      <c r="Q40" s="25"/>
      <c r="R40" s="25"/>
      <c r="S40" s="25"/>
      <c r="T40" s="26"/>
      <c r="U40" s="65">
        <v>5548</v>
      </c>
      <c r="V40" s="66"/>
      <c r="W40" s="67"/>
      <c r="X40" s="71">
        <v>5548</v>
      </c>
      <c r="Y40" s="72"/>
      <c r="Z40" s="72"/>
      <c r="AA40" s="72"/>
      <c r="AB40" s="73"/>
      <c r="AC40" s="71">
        <v>5926</v>
      </c>
      <c r="AD40" s="72"/>
      <c r="AE40" s="72"/>
      <c r="AF40" s="72"/>
      <c r="AG40" s="73"/>
      <c r="AH40" s="71">
        <v>6159</v>
      </c>
      <c r="AI40" s="72"/>
      <c r="AJ40" s="72"/>
      <c r="AK40" s="72"/>
      <c r="AL40" s="73"/>
      <c r="AM40" s="74">
        <f>IF(AC41="","",IF(U40&lt;&gt;AC40,ROUNDDOWN((AC41*1000-U40*1000)/(AC40*1000-U40*1000)*100,1),IF(AC40=AC41,0,IF(U40&lt;AH40,IF(AC40&lt;AC41,"皆","－"),IF(U40&gt;AH40,IF(AC40&gt;AC41,"皆","－"))))))</f>
        <v>612.4</v>
      </c>
      <c r="AN40" s="74"/>
      <c r="AO40" s="74"/>
      <c r="AP40" s="53" t="s">
        <v>101</v>
      </c>
      <c r="AQ40" s="54"/>
      <c r="AR40" s="54"/>
      <c r="AS40" s="55"/>
      <c r="AT40" s="5" t="str">
        <f>J40</f>
        <v>①</v>
      </c>
    </row>
    <row r="41" spans="2:46" s="5" customFormat="1" ht="15.75" customHeight="1" x14ac:dyDescent="0.15">
      <c r="B41" s="40"/>
      <c r="C41" s="41"/>
      <c r="D41" s="32"/>
      <c r="E41" s="33"/>
      <c r="F41" s="33"/>
      <c r="G41" s="33"/>
      <c r="H41" s="33"/>
      <c r="I41" s="34"/>
      <c r="J41" s="24"/>
      <c r="K41" s="27" t="s">
        <v>94</v>
      </c>
      <c r="L41" s="27"/>
      <c r="M41" s="27"/>
      <c r="N41" s="27"/>
      <c r="O41" s="27"/>
      <c r="P41" s="27"/>
      <c r="Q41" s="27"/>
      <c r="R41" s="27"/>
      <c r="S41" s="27"/>
      <c r="T41" s="28"/>
      <c r="U41" s="68"/>
      <c r="V41" s="69"/>
      <c r="W41" s="70"/>
      <c r="X41" s="75">
        <v>5548</v>
      </c>
      <c r="Y41" s="76"/>
      <c r="Z41" s="76"/>
      <c r="AA41" s="76"/>
      <c r="AB41" s="77"/>
      <c r="AC41" s="75">
        <v>7863</v>
      </c>
      <c r="AD41" s="76"/>
      <c r="AE41" s="76"/>
      <c r="AF41" s="76"/>
      <c r="AG41" s="77"/>
      <c r="AH41" s="75"/>
      <c r="AI41" s="76"/>
      <c r="AJ41" s="76"/>
      <c r="AK41" s="76"/>
      <c r="AL41" s="77"/>
      <c r="AM41" s="74"/>
      <c r="AN41" s="74"/>
      <c r="AO41" s="74"/>
      <c r="AP41" s="56"/>
      <c r="AQ41" s="57"/>
      <c r="AR41" s="57"/>
      <c r="AS41" s="58"/>
      <c r="AT41" s="5" t="str">
        <f>J40</f>
        <v>①</v>
      </c>
    </row>
    <row r="42" spans="2:46" s="5" customFormat="1" ht="15.75" customHeight="1" x14ac:dyDescent="0.15">
      <c r="B42" s="40"/>
      <c r="C42" s="41"/>
      <c r="D42" s="32"/>
      <c r="E42" s="33"/>
      <c r="F42" s="33"/>
      <c r="G42" s="33"/>
      <c r="H42" s="33"/>
      <c r="I42" s="34"/>
      <c r="J42" s="23" t="s">
        <v>87</v>
      </c>
      <c r="K42" s="25" t="str">
        <f>IF(ISERROR(VLOOKUP(J42,$C$14:$M$33,2,FALSE)),"",VLOOKUP(J42,$C$14:$M$33,2,FALSE))</f>
        <v>経営面積の拡大</v>
      </c>
      <c r="L42" s="25"/>
      <c r="M42" s="25"/>
      <c r="N42" s="25"/>
      <c r="O42" s="25"/>
      <c r="P42" s="25"/>
      <c r="Q42" s="25"/>
      <c r="R42" s="25"/>
      <c r="S42" s="25"/>
      <c r="T42" s="26"/>
      <c r="U42" s="89">
        <v>40.799999999999997</v>
      </c>
      <c r="V42" s="90"/>
      <c r="W42" s="91"/>
      <c r="X42" s="95">
        <v>40.799999999999997</v>
      </c>
      <c r="Y42" s="96"/>
      <c r="Z42" s="96"/>
      <c r="AA42" s="96"/>
      <c r="AB42" s="97"/>
      <c r="AC42" s="95">
        <v>45</v>
      </c>
      <c r="AD42" s="96"/>
      <c r="AE42" s="96"/>
      <c r="AF42" s="96"/>
      <c r="AG42" s="97"/>
      <c r="AH42" s="95">
        <v>50</v>
      </c>
      <c r="AI42" s="96"/>
      <c r="AJ42" s="96"/>
      <c r="AK42" s="96"/>
      <c r="AL42" s="97"/>
      <c r="AM42" s="74">
        <f>IF(AC43="","",IF(U42&lt;&gt;AC42,ROUNDDOWN((AC43*1000-U42*1000)/(AC42*1000-U42*1000)*100,1),IF(AC42=AC43,0,IF(U42&lt;AH42,IF(AC42&lt;AC43,"皆","－"),IF(U42&gt;AH42,IF(AC42&gt;AC43,"皆","－"))))))</f>
        <v>0</v>
      </c>
      <c r="AN42" s="74"/>
      <c r="AO42" s="74"/>
      <c r="AP42" s="53" t="s">
        <v>101</v>
      </c>
      <c r="AQ42" s="54"/>
      <c r="AR42" s="54"/>
      <c r="AS42" s="55"/>
      <c r="AT42" s="5" t="str">
        <f>J42</f>
        <v>③</v>
      </c>
    </row>
    <row r="43" spans="2:46" s="5" customFormat="1" ht="15.75" customHeight="1" x14ac:dyDescent="0.15">
      <c r="B43" s="40"/>
      <c r="C43" s="41"/>
      <c r="D43" s="32"/>
      <c r="E43" s="33"/>
      <c r="F43" s="33"/>
      <c r="G43" s="33"/>
      <c r="H43" s="33"/>
      <c r="I43" s="34"/>
      <c r="J43" s="24"/>
      <c r="K43" s="27" t="s">
        <v>95</v>
      </c>
      <c r="L43" s="27"/>
      <c r="M43" s="27"/>
      <c r="N43" s="27"/>
      <c r="O43" s="27"/>
      <c r="P43" s="27"/>
      <c r="Q43" s="27"/>
      <c r="R43" s="27"/>
      <c r="S43" s="27"/>
      <c r="T43" s="28"/>
      <c r="U43" s="92"/>
      <c r="V43" s="93"/>
      <c r="W43" s="94"/>
      <c r="X43" s="98">
        <v>40.799999999999997</v>
      </c>
      <c r="Y43" s="99"/>
      <c r="Z43" s="99"/>
      <c r="AA43" s="99"/>
      <c r="AB43" s="100"/>
      <c r="AC43" s="98">
        <v>40.799999999999997</v>
      </c>
      <c r="AD43" s="99"/>
      <c r="AE43" s="99"/>
      <c r="AF43" s="99"/>
      <c r="AG43" s="100"/>
      <c r="AH43" s="98"/>
      <c r="AI43" s="99"/>
      <c r="AJ43" s="99"/>
      <c r="AK43" s="99"/>
      <c r="AL43" s="100"/>
      <c r="AM43" s="74"/>
      <c r="AN43" s="74"/>
      <c r="AO43" s="74"/>
      <c r="AP43" s="56"/>
      <c r="AQ43" s="57"/>
      <c r="AR43" s="57"/>
      <c r="AS43" s="58"/>
      <c r="AT43" s="5" t="str">
        <f>J42</f>
        <v>③</v>
      </c>
    </row>
    <row r="44" spans="2:46" s="5" customFormat="1" ht="15.75" customHeight="1" x14ac:dyDescent="0.15">
      <c r="B44" s="40"/>
      <c r="C44" s="41"/>
      <c r="D44" s="32"/>
      <c r="E44" s="33"/>
      <c r="F44" s="33"/>
      <c r="G44" s="33"/>
      <c r="H44" s="33"/>
      <c r="I44" s="34"/>
      <c r="J44" s="23" t="s">
        <v>104</v>
      </c>
      <c r="K44" s="25" t="str">
        <f>IF(ISERROR(VLOOKUP(J44,$C$14:$M$33,2,FALSE)),"",VLOOKUP(J44,$C$14:$M$33,2,FALSE))</f>
        <v>経営の効率化</v>
      </c>
      <c r="L44" s="25"/>
      <c r="M44" s="25"/>
      <c r="N44" s="25"/>
      <c r="O44" s="25"/>
      <c r="P44" s="25"/>
      <c r="Q44" s="25"/>
      <c r="R44" s="25"/>
      <c r="S44" s="25"/>
      <c r="T44" s="26"/>
      <c r="U44" s="65">
        <v>6135</v>
      </c>
      <c r="V44" s="66"/>
      <c r="W44" s="67"/>
      <c r="X44" s="71">
        <v>6135</v>
      </c>
      <c r="Y44" s="72"/>
      <c r="Z44" s="72"/>
      <c r="AA44" s="72"/>
      <c r="AB44" s="73"/>
      <c r="AC44" s="71">
        <v>5828</v>
      </c>
      <c r="AD44" s="72"/>
      <c r="AE44" s="72"/>
      <c r="AF44" s="72"/>
      <c r="AG44" s="73"/>
      <c r="AH44" s="71">
        <v>5521</v>
      </c>
      <c r="AI44" s="72"/>
      <c r="AJ44" s="72"/>
      <c r="AK44" s="72"/>
      <c r="AL44" s="73"/>
      <c r="AM44" s="74">
        <f>IF(AC45="","",IF(U44&lt;&gt;AC44,ROUNDDOWN((AC45*1000-U44*1000)/(AC44*1000-U44*1000)*100,1),IF(AC44=AC45,0,IF(U44&lt;AH44,IF(AC44&lt;AC45,"皆","－"),IF(U44&gt;AH44,IF(AC44&gt;AC45,"皆","－"))))))</f>
        <v>1423.1</v>
      </c>
      <c r="AN44" s="74"/>
      <c r="AO44" s="74"/>
      <c r="AP44" s="53" t="s">
        <v>102</v>
      </c>
      <c r="AQ44" s="54"/>
      <c r="AR44" s="54"/>
      <c r="AS44" s="55"/>
      <c r="AT44" s="5" t="str">
        <f>J44</f>
        <v>⑥</v>
      </c>
    </row>
    <row r="45" spans="2:46" s="5" customFormat="1" ht="15.75" customHeight="1" x14ac:dyDescent="0.15">
      <c r="B45" s="40"/>
      <c r="C45" s="41"/>
      <c r="D45" s="32"/>
      <c r="E45" s="33"/>
      <c r="F45" s="33"/>
      <c r="G45" s="33"/>
      <c r="H45" s="33"/>
      <c r="I45" s="34"/>
      <c r="J45" s="24"/>
      <c r="K45" s="27" t="s">
        <v>107</v>
      </c>
      <c r="L45" s="27"/>
      <c r="M45" s="27"/>
      <c r="N45" s="27"/>
      <c r="O45" s="27"/>
      <c r="P45" s="27"/>
      <c r="Q45" s="27"/>
      <c r="R45" s="27"/>
      <c r="S45" s="27"/>
      <c r="T45" s="28"/>
      <c r="U45" s="68"/>
      <c r="V45" s="69"/>
      <c r="W45" s="70"/>
      <c r="X45" s="75">
        <v>6135</v>
      </c>
      <c r="Y45" s="76"/>
      <c r="Z45" s="76"/>
      <c r="AA45" s="76"/>
      <c r="AB45" s="77"/>
      <c r="AC45" s="75">
        <v>1766</v>
      </c>
      <c r="AD45" s="76"/>
      <c r="AE45" s="76"/>
      <c r="AF45" s="76"/>
      <c r="AG45" s="77"/>
      <c r="AH45" s="75"/>
      <c r="AI45" s="76"/>
      <c r="AJ45" s="76"/>
      <c r="AK45" s="76"/>
      <c r="AL45" s="77"/>
      <c r="AM45" s="74"/>
      <c r="AN45" s="74"/>
      <c r="AO45" s="74"/>
      <c r="AP45" s="56"/>
      <c r="AQ45" s="57"/>
      <c r="AR45" s="57"/>
      <c r="AS45" s="58"/>
      <c r="AT45" s="5" t="str">
        <f>J44</f>
        <v>⑥</v>
      </c>
    </row>
    <row r="46" spans="2:46" s="5" customFormat="1" ht="15.75" customHeight="1" x14ac:dyDescent="0.15">
      <c r="B46" s="40"/>
      <c r="C46" s="41"/>
      <c r="D46" s="32"/>
      <c r="E46" s="33"/>
      <c r="F46" s="33"/>
      <c r="G46" s="33"/>
      <c r="H46" s="33"/>
      <c r="I46" s="34"/>
      <c r="J46" s="23"/>
      <c r="K46" s="25"/>
      <c r="L46" s="25"/>
      <c r="M46" s="25"/>
      <c r="N46" s="25"/>
      <c r="O46" s="25"/>
      <c r="P46" s="25"/>
      <c r="Q46" s="25"/>
      <c r="R46" s="25"/>
      <c r="S46" s="25"/>
      <c r="T46" s="26"/>
      <c r="U46" s="65"/>
      <c r="V46" s="66"/>
      <c r="W46" s="67"/>
      <c r="X46" s="71"/>
      <c r="Y46" s="72"/>
      <c r="Z46" s="72"/>
      <c r="AA46" s="72"/>
      <c r="AB46" s="73"/>
      <c r="AC46" s="71"/>
      <c r="AD46" s="72"/>
      <c r="AE46" s="72"/>
      <c r="AF46" s="72"/>
      <c r="AG46" s="73"/>
      <c r="AH46" s="71"/>
      <c r="AI46" s="72"/>
      <c r="AJ46" s="72"/>
      <c r="AK46" s="72"/>
      <c r="AL46" s="73"/>
      <c r="AM46" s="74"/>
      <c r="AN46" s="74"/>
      <c r="AO46" s="74"/>
      <c r="AP46" s="59"/>
      <c r="AQ46" s="60"/>
      <c r="AR46" s="60"/>
      <c r="AS46" s="61"/>
      <c r="AT46" s="5">
        <f>J46</f>
        <v>0</v>
      </c>
    </row>
    <row r="47" spans="2:46" s="5" customFormat="1" ht="15.75" customHeight="1" x14ac:dyDescent="0.15">
      <c r="B47" s="42"/>
      <c r="C47" s="43"/>
      <c r="D47" s="35"/>
      <c r="E47" s="36"/>
      <c r="F47" s="36"/>
      <c r="G47" s="36"/>
      <c r="H47" s="36"/>
      <c r="I47" s="37"/>
      <c r="J47" s="24"/>
      <c r="K47" s="27"/>
      <c r="L47" s="27"/>
      <c r="M47" s="27"/>
      <c r="N47" s="27"/>
      <c r="O47" s="27"/>
      <c r="P47" s="27"/>
      <c r="Q47" s="27"/>
      <c r="R47" s="27"/>
      <c r="S47" s="27"/>
      <c r="T47" s="28"/>
      <c r="U47" s="68"/>
      <c r="V47" s="69"/>
      <c r="W47" s="70"/>
      <c r="X47" s="75"/>
      <c r="Y47" s="76"/>
      <c r="Z47" s="76"/>
      <c r="AA47" s="76"/>
      <c r="AB47" s="77"/>
      <c r="AC47" s="75"/>
      <c r="AD47" s="76"/>
      <c r="AE47" s="76"/>
      <c r="AF47" s="76"/>
      <c r="AG47" s="77"/>
      <c r="AH47" s="75"/>
      <c r="AI47" s="76"/>
      <c r="AJ47" s="76"/>
      <c r="AK47" s="76"/>
      <c r="AL47" s="77"/>
      <c r="AM47" s="74"/>
      <c r="AN47" s="74"/>
      <c r="AO47" s="74"/>
      <c r="AP47" s="62"/>
      <c r="AQ47" s="63"/>
      <c r="AR47" s="63"/>
      <c r="AS47" s="64"/>
      <c r="AT47" s="5">
        <f>J46</f>
        <v>0</v>
      </c>
    </row>
    <row r="48" spans="2:46" ht="15" customHeight="1" x14ac:dyDescent="0.15"/>
    <row r="49" spans="2:41" ht="15" customHeight="1" x14ac:dyDescent="0.15">
      <c r="B49" s="12" t="s">
        <v>44</v>
      </c>
    </row>
    <row r="50" spans="2:41" ht="15" customHeight="1" x14ac:dyDescent="0.15">
      <c r="B50" s="80" t="s">
        <v>103</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2"/>
    </row>
    <row r="51" spans="2:41" ht="15" customHeight="1" x14ac:dyDescent="0.15">
      <c r="B51" s="83"/>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5"/>
    </row>
    <row r="52" spans="2:41" ht="15" customHeight="1" x14ac:dyDescent="0.15">
      <c r="B52" s="83"/>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5"/>
    </row>
    <row r="53" spans="2:41" ht="15" customHeight="1" x14ac:dyDescent="0.15">
      <c r="B53" s="83"/>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5"/>
    </row>
    <row r="54" spans="2:41" ht="15" customHeight="1" x14ac:dyDescent="0.15">
      <c r="B54" s="83"/>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5"/>
    </row>
    <row r="55" spans="2:41" ht="15" customHeight="1" x14ac:dyDescent="0.15">
      <c r="B55" s="83"/>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5"/>
    </row>
    <row r="56" spans="2:41" ht="15" customHeight="1" x14ac:dyDescent="0.15">
      <c r="B56" s="86"/>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8"/>
    </row>
    <row r="57" spans="2:41" ht="5.25" customHeight="1" x14ac:dyDescent="0.15"/>
    <row r="58" spans="2:41" ht="15" customHeight="1" x14ac:dyDescent="0.15">
      <c r="B58" s="12" t="s">
        <v>45</v>
      </c>
    </row>
    <row r="59" spans="2:41" s="18" customFormat="1" ht="15" customHeight="1" x14ac:dyDescent="0.15">
      <c r="B59" s="19" t="s">
        <v>46</v>
      </c>
      <c r="C59" s="19"/>
      <c r="D59" s="19"/>
      <c r="E59" s="19"/>
      <c r="F59" s="19"/>
      <c r="G59" s="19"/>
      <c r="H59" s="19"/>
      <c r="I59" s="19"/>
      <c r="J59" s="19"/>
      <c r="K59" s="19"/>
      <c r="L59" s="19"/>
      <c r="M59" s="19"/>
      <c r="N59" s="19"/>
      <c r="O59" s="19"/>
      <c r="P59" s="19"/>
      <c r="Q59" s="19"/>
      <c r="R59" s="19"/>
      <c r="S59" s="19"/>
      <c r="T59" s="19"/>
      <c r="U59" s="20"/>
      <c r="V59" s="20"/>
      <c r="W59" s="20"/>
      <c r="X59" s="20"/>
      <c r="Y59" s="20"/>
      <c r="Z59" s="20"/>
      <c r="AA59" s="20"/>
      <c r="AB59" s="20"/>
      <c r="AC59" s="20"/>
      <c r="AD59" s="20"/>
      <c r="AE59" s="20"/>
      <c r="AF59" s="20"/>
      <c r="AG59" s="20"/>
      <c r="AH59" s="20"/>
      <c r="AI59" s="20"/>
      <c r="AJ59" s="20"/>
      <c r="AK59" s="20"/>
      <c r="AL59" s="20"/>
      <c r="AM59" s="20"/>
      <c r="AN59" s="20"/>
      <c r="AO59" s="20"/>
    </row>
    <row r="60" spans="2:41" s="18" customFormat="1" ht="15" customHeight="1" x14ac:dyDescent="0.15">
      <c r="B60" s="19" t="str">
        <f>'[2]１年度目'!B60</f>
        <v>　（１）作成した日　Ｈ２４年９月２７日</v>
      </c>
      <c r="C60" s="19"/>
      <c r="D60" s="19"/>
      <c r="E60" s="19"/>
      <c r="F60" s="19"/>
      <c r="G60" s="19"/>
      <c r="H60" s="19"/>
      <c r="I60" s="19"/>
      <c r="J60" s="19"/>
      <c r="K60" s="19"/>
      <c r="L60" s="19"/>
      <c r="M60" s="19"/>
      <c r="N60" s="19"/>
      <c r="O60" s="19"/>
      <c r="P60" s="19"/>
      <c r="Q60" s="19"/>
      <c r="R60" s="19"/>
      <c r="S60" s="19"/>
      <c r="T60" s="19"/>
      <c r="U60" s="20"/>
      <c r="V60" s="20"/>
      <c r="W60" s="20"/>
      <c r="X60" s="20"/>
      <c r="Y60" s="20"/>
      <c r="Z60" s="20"/>
      <c r="AA60" s="20"/>
      <c r="AB60" s="20"/>
      <c r="AC60" s="20"/>
      <c r="AD60" s="20"/>
      <c r="AE60" s="20"/>
      <c r="AF60" s="20"/>
      <c r="AG60" s="20"/>
      <c r="AH60" s="20"/>
      <c r="AI60" s="20"/>
      <c r="AJ60" s="20"/>
      <c r="AK60" s="20"/>
      <c r="AL60" s="20"/>
      <c r="AM60" s="20"/>
      <c r="AN60" s="20"/>
      <c r="AO60" s="20"/>
    </row>
    <row r="61" spans="2:41" s="18" customFormat="1" ht="15" customHeight="1" x14ac:dyDescent="0.15">
      <c r="B61" s="19" t="s">
        <v>47</v>
      </c>
      <c r="C61" s="19"/>
      <c r="D61" s="19"/>
      <c r="E61" s="19"/>
      <c r="F61" s="19"/>
      <c r="G61" s="19"/>
      <c r="H61" s="19"/>
      <c r="I61" s="19"/>
      <c r="J61" s="19"/>
      <c r="K61" s="19"/>
      <c r="L61" s="19"/>
      <c r="M61" s="19"/>
      <c r="N61" s="19"/>
      <c r="O61" s="19"/>
      <c r="P61" s="19"/>
      <c r="Q61" s="19"/>
      <c r="R61" s="19"/>
      <c r="S61" s="19"/>
      <c r="T61" s="19"/>
      <c r="U61" s="20"/>
      <c r="V61" s="20"/>
      <c r="W61" s="20"/>
      <c r="X61" s="20"/>
      <c r="Y61" s="20"/>
      <c r="Z61" s="20"/>
      <c r="AA61" s="20"/>
      <c r="AB61" s="20"/>
      <c r="AC61" s="20"/>
      <c r="AD61" s="20"/>
      <c r="AE61" s="20"/>
      <c r="AF61" s="20"/>
      <c r="AG61" s="20"/>
      <c r="AH61" s="20"/>
      <c r="AI61" s="20"/>
      <c r="AJ61" s="20"/>
      <c r="AK61" s="20"/>
      <c r="AL61" s="20"/>
      <c r="AM61" s="20"/>
      <c r="AN61" s="20"/>
      <c r="AO61" s="20"/>
    </row>
    <row r="62" spans="2:41" s="5" customFormat="1" ht="15" customHeight="1" x14ac:dyDescent="0.15">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1"/>
    </row>
    <row r="63" spans="2:41" s="5" customFormat="1" ht="9.75" customHeight="1" x14ac:dyDescent="0.15">
      <c r="B63" s="32"/>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4"/>
    </row>
    <row r="64" spans="2:41" s="5" customFormat="1" ht="9.75" customHeight="1" x14ac:dyDescent="0.15">
      <c r="B64" s="32"/>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4"/>
    </row>
    <row r="65" spans="2:41" s="5" customFormat="1" ht="9.75" customHeight="1" x14ac:dyDescent="0.15">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4"/>
    </row>
    <row r="66" spans="2:41" s="5" customFormat="1" ht="9.75" customHeight="1" x14ac:dyDescent="0.15">
      <c r="B66" s="35"/>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7"/>
    </row>
    <row r="67" spans="2:41" s="5" customFormat="1" ht="9.75" customHeight="1" x14ac:dyDescent="0.15">
      <c r="B67" s="13"/>
      <c r="C67" s="13"/>
      <c r="D67" s="10"/>
      <c r="E67" s="10"/>
      <c r="F67" s="10"/>
      <c r="G67" s="10"/>
      <c r="H67" s="10"/>
      <c r="I67" s="10"/>
      <c r="J67" s="10"/>
      <c r="K67" s="10"/>
      <c r="L67" s="10"/>
      <c r="M67" s="10"/>
      <c r="N67" s="10"/>
      <c r="O67" s="10"/>
      <c r="P67" s="10"/>
      <c r="Q67" s="10"/>
      <c r="R67" s="10"/>
      <c r="S67" s="10"/>
      <c r="T67" s="10"/>
      <c r="U67" s="14"/>
      <c r="V67" s="14"/>
      <c r="W67" s="14"/>
      <c r="X67" s="14"/>
      <c r="Y67" s="14"/>
      <c r="Z67" s="14"/>
      <c r="AA67" s="14"/>
      <c r="AB67" s="14"/>
      <c r="AC67" s="14"/>
      <c r="AD67" s="14"/>
      <c r="AE67" s="14"/>
      <c r="AF67" s="14"/>
      <c r="AG67" s="14"/>
      <c r="AH67" s="14"/>
      <c r="AI67" s="14"/>
      <c r="AJ67" s="14"/>
      <c r="AK67" s="14"/>
      <c r="AL67" s="14"/>
      <c r="AM67" s="14"/>
      <c r="AN67" s="14"/>
      <c r="AO67" s="14"/>
    </row>
    <row r="68" spans="2:41" s="5" customFormat="1" ht="15" customHeight="1" x14ac:dyDescent="0.15">
      <c r="B68" s="10" t="s">
        <v>48</v>
      </c>
      <c r="C68" s="10"/>
      <c r="D68" s="10"/>
      <c r="E68" s="10"/>
      <c r="F68" s="10"/>
      <c r="G68" s="10"/>
      <c r="H68" s="10"/>
      <c r="I68" s="10"/>
      <c r="J68" s="10"/>
      <c r="K68" s="10"/>
      <c r="L68" s="10"/>
      <c r="M68" s="10"/>
      <c r="N68" s="10"/>
      <c r="O68" s="10"/>
      <c r="P68" s="10"/>
      <c r="Q68" s="10"/>
      <c r="R68" s="10"/>
      <c r="S68" s="10"/>
      <c r="T68" s="10"/>
      <c r="U68" s="9"/>
      <c r="V68" s="9"/>
      <c r="W68" s="9"/>
      <c r="X68" s="9"/>
      <c r="Y68" s="9"/>
      <c r="Z68" s="9"/>
      <c r="AA68" s="9"/>
      <c r="AB68" s="9"/>
      <c r="AC68" s="9"/>
      <c r="AD68" s="9"/>
      <c r="AE68" s="9"/>
      <c r="AF68" s="9"/>
      <c r="AG68" s="9"/>
      <c r="AH68" s="9"/>
      <c r="AI68" s="9"/>
      <c r="AJ68" s="9"/>
      <c r="AK68" s="9"/>
      <c r="AL68" s="9"/>
      <c r="AM68" s="9"/>
      <c r="AN68" s="9"/>
      <c r="AO68" s="9"/>
    </row>
    <row r="69" spans="2:41" s="18" customFormat="1" ht="15" customHeight="1" x14ac:dyDescent="0.15">
      <c r="B69" s="19" t="str">
        <f>'[2]１年度目'!B69</f>
        <v>　（１）法人化前の組織等の名称：山金商店</v>
      </c>
      <c r="C69" s="19"/>
      <c r="D69" s="19"/>
      <c r="E69" s="19"/>
      <c r="F69" s="19"/>
      <c r="G69" s="19"/>
      <c r="H69" s="19"/>
      <c r="I69" s="19"/>
      <c r="J69" s="21"/>
      <c r="K69" s="21"/>
      <c r="L69" s="21"/>
      <c r="M69" s="21"/>
      <c r="N69" s="21"/>
      <c r="O69" s="21"/>
      <c r="P69" s="21"/>
      <c r="Q69" s="21"/>
      <c r="R69" s="21"/>
      <c r="S69" s="21"/>
      <c r="T69" s="21"/>
      <c r="U69" s="22"/>
      <c r="V69" s="22"/>
      <c r="W69" s="20"/>
      <c r="X69" s="20"/>
      <c r="Y69" s="20"/>
      <c r="Z69" s="20"/>
      <c r="AA69" s="20"/>
      <c r="AB69" s="20"/>
      <c r="AC69" s="20"/>
      <c r="AD69" s="20"/>
      <c r="AE69" s="20"/>
      <c r="AF69" s="20"/>
      <c r="AG69" s="20"/>
      <c r="AH69" s="20"/>
      <c r="AI69" s="20"/>
      <c r="AJ69" s="20"/>
      <c r="AK69" s="20"/>
      <c r="AL69" s="20"/>
      <c r="AM69" s="20"/>
      <c r="AN69" s="20"/>
      <c r="AO69" s="20"/>
    </row>
    <row r="70" spans="2:41" s="18" customFormat="1" ht="15" customHeight="1" x14ac:dyDescent="0.15">
      <c r="B70" s="19" t="str">
        <f>'[2]１年度目'!B70</f>
        <v>　（２）法人化した日　　Ｈ２５年１１月１６日</v>
      </c>
      <c r="C70" s="19"/>
      <c r="D70" s="19"/>
      <c r="E70" s="19"/>
      <c r="F70" s="19"/>
      <c r="G70" s="19"/>
      <c r="H70" s="19"/>
      <c r="I70" s="19"/>
      <c r="J70" s="19"/>
      <c r="K70" s="19"/>
      <c r="L70" s="19"/>
      <c r="M70" s="19"/>
      <c r="N70" s="19"/>
      <c r="O70" s="19"/>
      <c r="P70" s="19"/>
      <c r="Q70" s="19"/>
      <c r="R70" s="19"/>
      <c r="S70" s="19"/>
      <c r="T70" s="19"/>
      <c r="U70" s="20"/>
      <c r="V70" s="20"/>
      <c r="W70" s="20"/>
      <c r="X70" s="20"/>
      <c r="Y70" s="20"/>
      <c r="Z70" s="20"/>
      <c r="AA70" s="20"/>
      <c r="AB70" s="20"/>
      <c r="AC70" s="20"/>
      <c r="AD70" s="20"/>
      <c r="AE70" s="20"/>
      <c r="AF70" s="20"/>
      <c r="AG70" s="20"/>
      <c r="AH70" s="20"/>
      <c r="AI70" s="20"/>
      <c r="AJ70" s="20"/>
      <c r="AK70" s="20"/>
      <c r="AL70" s="20"/>
      <c r="AM70" s="20"/>
      <c r="AN70" s="20"/>
      <c r="AO70" s="20"/>
    </row>
    <row r="71" spans="2:41" s="5" customFormat="1" ht="15" customHeight="1" x14ac:dyDescent="0.15">
      <c r="B71" s="10" t="s">
        <v>49</v>
      </c>
      <c r="C71" s="10"/>
      <c r="D71" s="10"/>
      <c r="E71" s="10"/>
      <c r="F71" s="10"/>
      <c r="G71" s="10"/>
      <c r="H71" s="10"/>
      <c r="I71" s="10"/>
      <c r="J71" s="10"/>
      <c r="K71" s="10"/>
      <c r="L71" s="10"/>
      <c r="M71" s="10"/>
      <c r="N71" s="10"/>
      <c r="O71" s="10"/>
      <c r="P71" s="10"/>
      <c r="Q71" s="10"/>
      <c r="R71" s="10"/>
      <c r="S71" s="10"/>
      <c r="T71" s="10"/>
      <c r="U71" s="9"/>
      <c r="V71" s="9"/>
      <c r="W71" s="9"/>
      <c r="X71" s="9"/>
      <c r="Y71" s="9"/>
      <c r="Z71" s="9"/>
      <c r="AA71" s="9"/>
      <c r="AB71" s="9"/>
      <c r="AC71" s="9"/>
      <c r="AD71" s="9"/>
      <c r="AE71" s="9"/>
      <c r="AF71" s="9"/>
      <c r="AG71" s="9"/>
      <c r="AH71" s="9"/>
      <c r="AI71" s="9"/>
      <c r="AJ71" s="9"/>
      <c r="AK71" s="9"/>
      <c r="AL71" s="9"/>
      <c r="AM71" s="9"/>
      <c r="AN71" s="9"/>
      <c r="AO71" s="9"/>
    </row>
    <row r="72" spans="2:41" s="5" customFormat="1" ht="15" customHeight="1" x14ac:dyDescent="0.15">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1"/>
    </row>
    <row r="73" spans="2:41" s="5" customFormat="1" ht="9.75" customHeight="1" x14ac:dyDescent="0.15">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4"/>
    </row>
    <row r="74" spans="2:41" s="5" customFormat="1" ht="9.75" customHeight="1" x14ac:dyDescent="0.15">
      <c r="B74" s="3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4"/>
    </row>
    <row r="75" spans="2:41" s="5" customFormat="1" ht="9.75" customHeight="1" x14ac:dyDescent="0.15">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4"/>
    </row>
    <row r="76" spans="2:41" s="5" customFormat="1" ht="9.75" customHeight="1" x14ac:dyDescent="0.15">
      <c r="B76" s="3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7"/>
    </row>
    <row r="77" spans="2:41" s="5" customFormat="1" ht="9.75" customHeight="1" x14ac:dyDescent="0.15">
      <c r="B77" s="13"/>
      <c r="C77" s="13"/>
      <c r="D77" s="10"/>
      <c r="E77" s="10"/>
      <c r="F77" s="10"/>
      <c r="G77" s="10"/>
      <c r="H77" s="10"/>
      <c r="I77" s="10"/>
      <c r="J77" s="10"/>
      <c r="K77" s="10"/>
      <c r="L77" s="10"/>
      <c r="M77" s="10"/>
      <c r="N77" s="10"/>
      <c r="O77" s="10"/>
      <c r="P77" s="10"/>
      <c r="Q77" s="10"/>
      <c r="R77" s="10"/>
      <c r="S77" s="10"/>
      <c r="T77" s="10"/>
      <c r="U77" s="14"/>
      <c r="V77" s="14"/>
      <c r="W77" s="14"/>
      <c r="X77" s="14"/>
      <c r="Y77" s="14"/>
      <c r="Z77" s="14"/>
      <c r="AA77" s="14"/>
      <c r="AB77" s="14"/>
      <c r="AC77" s="14"/>
      <c r="AD77" s="14"/>
      <c r="AE77" s="14"/>
      <c r="AF77" s="14"/>
      <c r="AG77" s="14"/>
      <c r="AH77" s="14"/>
      <c r="AI77" s="14"/>
      <c r="AJ77" s="14"/>
      <c r="AK77" s="14"/>
      <c r="AL77" s="14"/>
      <c r="AM77" s="14"/>
      <c r="AN77" s="14"/>
      <c r="AO77" s="14"/>
    </row>
    <row r="78" spans="2:41" s="5" customFormat="1" ht="15" customHeight="1" x14ac:dyDescent="0.15">
      <c r="B78" s="1" t="s">
        <v>50</v>
      </c>
    </row>
    <row r="79" spans="2:41" s="1" customFormat="1" ht="15" customHeight="1" x14ac:dyDescent="0.15">
      <c r="B79" s="1" t="s">
        <v>51</v>
      </c>
    </row>
    <row r="80" spans="2:41" s="1" customFormat="1" ht="15" customHeight="1" x14ac:dyDescent="0.15">
      <c r="C80" s="1" t="s">
        <v>52</v>
      </c>
    </row>
    <row r="81" spans="2:42" s="1" customFormat="1" ht="15" customHeight="1" x14ac:dyDescent="0.15">
      <c r="B81" s="1" t="s">
        <v>53</v>
      </c>
    </row>
    <row r="82" spans="2:42" s="1" customFormat="1" ht="7.5" customHeight="1" x14ac:dyDescent="0.15"/>
    <row r="83" spans="2:42" s="1" customFormat="1" ht="15" customHeight="1" x14ac:dyDescent="0.15">
      <c r="B83" s="1" t="s">
        <v>54</v>
      </c>
    </row>
    <row r="84" spans="2:42" s="1" customFormat="1" ht="15" customHeight="1" x14ac:dyDescent="0.15">
      <c r="B84" s="1" t="s">
        <v>55</v>
      </c>
    </row>
    <row r="85" spans="2:42" s="1" customFormat="1" ht="15" customHeight="1" x14ac:dyDescent="0.15">
      <c r="B85" s="1" t="s">
        <v>56</v>
      </c>
    </row>
    <row r="86" spans="2:42" ht="15" customHeight="1" x14ac:dyDescent="0.15">
      <c r="B86" s="1" t="s">
        <v>57</v>
      </c>
      <c r="C86" s="7"/>
    </row>
    <row r="87" spans="2:42" ht="15" customHeight="1" x14ac:dyDescent="0.15">
      <c r="B87" s="78" t="s">
        <v>58</v>
      </c>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row>
    <row r="88" spans="2:42" ht="15" customHeight="1" x14ac:dyDescent="0.15">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row>
    <row r="89" spans="2:42" ht="15" customHeight="1" x14ac:dyDescent="0.15">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row>
    <row r="90" spans="2:42" ht="6" customHeight="1" x14ac:dyDescent="0.15">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row>
    <row r="91" spans="2:42" ht="15" customHeight="1" x14ac:dyDescent="0.15">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row>
    <row r="92" spans="2:42" ht="15" customHeight="1" x14ac:dyDescent="0.15">
      <c r="B92" s="78" t="s">
        <v>59</v>
      </c>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row>
    <row r="93" spans="2:42" ht="15" customHeight="1" x14ac:dyDescent="0.15">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row>
    <row r="94" spans="2:42" ht="15" customHeight="1" x14ac:dyDescent="0.15">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row>
    <row r="95" spans="2:42" ht="12" customHeight="1" x14ac:dyDescent="0.15">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row>
  </sheetData>
  <mergeCells count="176">
    <mergeCell ref="B2:AO2"/>
    <mergeCell ref="B4:G5"/>
    <mergeCell ref="H4:M5"/>
    <mergeCell ref="N4:S5"/>
    <mergeCell ref="T4:Z5"/>
    <mergeCell ref="AA4:AG5"/>
    <mergeCell ref="AH4:AO5"/>
    <mergeCell ref="B10:M13"/>
    <mergeCell ref="N10:AH11"/>
    <mergeCell ref="AI10:AO13"/>
    <mergeCell ref="N12:T13"/>
    <mergeCell ref="U12:AA13"/>
    <mergeCell ref="AB12:AH13"/>
    <mergeCell ref="B6:G7"/>
    <mergeCell ref="H6:M7"/>
    <mergeCell ref="N6:S7"/>
    <mergeCell ref="T6:Z7"/>
    <mergeCell ref="AA6:AG7"/>
    <mergeCell ref="AH6:AO7"/>
    <mergeCell ref="B14:B17"/>
    <mergeCell ref="C14:C15"/>
    <mergeCell ref="D14:M15"/>
    <mergeCell ref="N14:T14"/>
    <mergeCell ref="U14:AA14"/>
    <mergeCell ref="AB14:AH14"/>
    <mergeCell ref="N17:T17"/>
    <mergeCell ref="U17:AA17"/>
    <mergeCell ref="AB17:AH17"/>
    <mergeCell ref="AI14:AO15"/>
    <mergeCell ref="N15:T15"/>
    <mergeCell ref="U15:AA15"/>
    <mergeCell ref="AB15:AH15"/>
    <mergeCell ref="C16:C17"/>
    <mergeCell ref="D16:M17"/>
    <mergeCell ref="N16:T16"/>
    <mergeCell ref="U16:AA16"/>
    <mergeCell ref="AB16:AH16"/>
    <mergeCell ref="AI16:AO17"/>
    <mergeCell ref="C22:C23"/>
    <mergeCell ref="AI18:AO19"/>
    <mergeCell ref="N19:T19"/>
    <mergeCell ref="U19:AA19"/>
    <mergeCell ref="AB19:AH19"/>
    <mergeCell ref="C20:C21"/>
    <mergeCell ref="D20:M21"/>
    <mergeCell ref="N20:T20"/>
    <mergeCell ref="U20:AA20"/>
    <mergeCell ref="AB20:AH20"/>
    <mergeCell ref="AI20:AO21"/>
    <mergeCell ref="C18:C19"/>
    <mergeCell ref="D18:M19"/>
    <mergeCell ref="N18:T18"/>
    <mergeCell ref="U18:AA18"/>
    <mergeCell ref="AB18:AH18"/>
    <mergeCell ref="N21:T21"/>
    <mergeCell ref="U21:AA21"/>
    <mergeCell ref="AB21:AH21"/>
    <mergeCell ref="AB25:AH25"/>
    <mergeCell ref="D22:M23"/>
    <mergeCell ref="N22:T22"/>
    <mergeCell ref="U22:AA22"/>
    <mergeCell ref="AB22:AH22"/>
    <mergeCell ref="AI22:AO23"/>
    <mergeCell ref="N23:T23"/>
    <mergeCell ref="U23:AA23"/>
    <mergeCell ref="AB23:AH23"/>
    <mergeCell ref="N28:T28"/>
    <mergeCell ref="U28:AA28"/>
    <mergeCell ref="AB28:AH28"/>
    <mergeCell ref="C24:C25"/>
    <mergeCell ref="D24:M25"/>
    <mergeCell ref="N31:T31"/>
    <mergeCell ref="U31:AA31"/>
    <mergeCell ref="AB31:AH31"/>
    <mergeCell ref="AI24:AO25"/>
    <mergeCell ref="C26:C27"/>
    <mergeCell ref="D26:M27"/>
    <mergeCell ref="N26:T26"/>
    <mergeCell ref="U26:AA26"/>
    <mergeCell ref="AB26:AH26"/>
    <mergeCell ref="AI26:AO27"/>
    <mergeCell ref="N27:T27"/>
    <mergeCell ref="U27:AA27"/>
    <mergeCell ref="AB27:AH27"/>
    <mergeCell ref="AI30:AO31"/>
    <mergeCell ref="N24:T24"/>
    <mergeCell ref="U24:AA24"/>
    <mergeCell ref="AB24:AH24"/>
    <mergeCell ref="N25:T25"/>
    <mergeCell ref="U25:AA25"/>
    <mergeCell ref="B18:B33"/>
    <mergeCell ref="X38:AB39"/>
    <mergeCell ref="AC38:AG39"/>
    <mergeCell ref="AH38:AL39"/>
    <mergeCell ref="C32:C33"/>
    <mergeCell ref="D32:M33"/>
    <mergeCell ref="N32:T32"/>
    <mergeCell ref="U32:AA32"/>
    <mergeCell ref="AB32:AH32"/>
    <mergeCell ref="AI28:AO29"/>
    <mergeCell ref="N29:T29"/>
    <mergeCell ref="U29:AA29"/>
    <mergeCell ref="AB29:AH29"/>
    <mergeCell ref="C30:C31"/>
    <mergeCell ref="D30:M31"/>
    <mergeCell ref="N30:T30"/>
    <mergeCell ref="U30:AA30"/>
    <mergeCell ref="AB30:AH30"/>
    <mergeCell ref="AI32:AO33"/>
    <mergeCell ref="N33:T33"/>
    <mergeCell ref="U33:AA33"/>
    <mergeCell ref="AB33:AH33"/>
    <mergeCell ref="C28:C29"/>
    <mergeCell ref="D28:M29"/>
    <mergeCell ref="U42:W43"/>
    <mergeCell ref="X42:AB42"/>
    <mergeCell ref="AC42:AG42"/>
    <mergeCell ref="AH42:AL42"/>
    <mergeCell ref="AM42:AO43"/>
    <mergeCell ref="X43:AB43"/>
    <mergeCell ref="AC43:AG43"/>
    <mergeCell ref="AH43:AL43"/>
    <mergeCell ref="B36:C39"/>
    <mergeCell ref="D36:I39"/>
    <mergeCell ref="J36:T39"/>
    <mergeCell ref="U36:W39"/>
    <mergeCell ref="X36:AL37"/>
    <mergeCell ref="AM36:AO39"/>
    <mergeCell ref="B87:AP91"/>
    <mergeCell ref="B92:AP94"/>
    <mergeCell ref="X47:AB47"/>
    <mergeCell ref="AC47:AG47"/>
    <mergeCell ref="AH47:AL47"/>
    <mergeCell ref="B50:AO56"/>
    <mergeCell ref="B62:AO66"/>
    <mergeCell ref="B72:AO76"/>
    <mergeCell ref="AM44:AO45"/>
    <mergeCell ref="X45:AB45"/>
    <mergeCell ref="AC45:AG45"/>
    <mergeCell ref="AH45:AL45"/>
    <mergeCell ref="U46:W47"/>
    <mergeCell ref="X46:AB46"/>
    <mergeCell ref="AC46:AG46"/>
    <mergeCell ref="AH46:AL46"/>
    <mergeCell ref="AM46:AO47"/>
    <mergeCell ref="U44:W45"/>
    <mergeCell ref="X44:AB44"/>
    <mergeCell ref="AC44:AG44"/>
    <mergeCell ref="AH44:AL44"/>
    <mergeCell ref="J44:J45"/>
    <mergeCell ref="K44:T44"/>
    <mergeCell ref="K45:T45"/>
    <mergeCell ref="J46:J47"/>
    <mergeCell ref="K46:T46"/>
    <mergeCell ref="K47:T47"/>
    <mergeCell ref="D40:I47"/>
    <mergeCell ref="B40:C47"/>
    <mergeCell ref="AP36:AS39"/>
    <mergeCell ref="AP40:AS41"/>
    <mergeCell ref="AP42:AS43"/>
    <mergeCell ref="AP44:AS45"/>
    <mergeCell ref="AP46:AS47"/>
    <mergeCell ref="U40:W41"/>
    <mergeCell ref="X40:AB40"/>
    <mergeCell ref="AC40:AG40"/>
    <mergeCell ref="AH40:AL40"/>
    <mergeCell ref="J40:J41"/>
    <mergeCell ref="K40:T40"/>
    <mergeCell ref="K41:T41"/>
    <mergeCell ref="J42:J43"/>
    <mergeCell ref="K42:T42"/>
    <mergeCell ref="K43:T43"/>
    <mergeCell ref="AM40:AO41"/>
    <mergeCell ref="X41:AB41"/>
    <mergeCell ref="AC41:AG41"/>
    <mergeCell ref="AH41:AL41"/>
  </mergeCells>
  <phoneticPr fontId="4"/>
  <dataValidations count="1">
    <dataValidation type="list" allowBlank="1" showInputMessage="1" showErrorMessage="1" sqref="J40 J42 J44 J46">
      <formula1>"　,①,②,③,④,⑤,⑥,⑦,⑧,⑨,⑩"</formula1>
    </dataValidation>
  </dataValidations>
  <printOptions horizontalCentered="1"/>
  <pageMargins left="0.51181102362204722" right="0.51181102362204722" top="0.55118110236220474" bottom="0.55118110236220474" header="0.11811023622047245" footer="0.11811023622047245"/>
  <pageSetup paperSize="9" scale="85" fitToHeight="0" orientation="portrait" r:id="rId1"/>
  <rowBreaks count="1" manualBreakCount="1">
    <brk id="57" min="1" max="4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T95"/>
  <sheetViews>
    <sheetView view="pageBreakPreview" zoomScale="90" zoomScaleNormal="90" zoomScaleSheetLayoutView="90" workbookViewId="0">
      <selection activeCell="A69" sqref="A69:XFD69"/>
    </sheetView>
  </sheetViews>
  <sheetFormatPr defaultRowHeight="12" x14ac:dyDescent="0.15"/>
  <cols>
    <col min="1" max="1" width="1.125" style="2" customWidth="1"/>
    <col min="2" max="45" width="2.5" style="2" customWidth="1"/>
    <col min="46" max="16384" width="9" style="2"/>
  </cols>
  <sheetData>
    <row r="1" spans="2:43" ht="15" customHeight="1" x14ac:dyDescent="0.15">
      <c r="B1" s="1" t="s">
        <v>0</v>
      </c>
    </row>
    <row r="2" spans="2:43" ht="22.5" customHeight="1" x14ac:dyDescent="0.15">
      <c r="B2" s="130" t="s">
        <v>64</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2:43" ht="15" customHeight="1" x14ac:dyDescent="0.15">
      <c r="B3" s="3"/>
      <c r="C3" s="4"/>
      <c r="D3" s="4"/>
      <c r="E3" s="4"/>
      <c r="F3" s="4"/>
    </row>
    <row r="4" spans="2:43" s="5" customFormat="1" ht="15" customHeight="1" x14ac:dyDescent="0.15">
      <c r="B4" s="101" t="s">
        <v>1</v>
      </c>
      <c r="C4" s="101"/>
      <c r="D4" s="101"/>
      <c r="E4" s="101"/>
      <c r="F4" s="101"/>
      <c r="G4" s="101"/>
      <c r="H4" s="101" t="s">
        <v>2</v>
      </c>
      <c r="I4" s="101"/>
      <c r="J4" s="101"/>
      <c r="K4" s="101"/>
      <c r="L4" s="101"/>
      <c r="M4" s="101"/>
      <c r="N4" s="101" t="s">
        <v>3</v>
      </c>
      <c r="O4" s="101"/>
      <c r="P4" s="101"/>
      <c r="Q4" s="101"/>
      <c r="R4" s="101"/>
      <c r="S4" s="101"/>
      <c r="T4" s="101" t="s">
        <v>4</v>
      </c>
      <c r="U4" s="101"/>
      <c r="V4" s="101"/>
      <c r="W4" s="101"/>
      <c r="X4" s="101"/>
      <c r="Y4" s="101"/>
      <c r="Z4" s="101"/>
      <c r="AA4" s="101" t="s">
        <v>5</v>
      </c>
      <c r="AB4" s="101"/>
      <c r="AC4" s="101"/>
      <c r="AD4" s="101"/>
      <c r="AE4" s="101"/>
      <c r="AF4" s="101"/>
      <c r="AG4" s="101"/>
      <c r="AH4" s="101" t="s">
        <v>6</v>
      </c>
      <c r="AI4" s="101"/>
      <c r="AJ4" s="101"/>
      <c r="AK4" s="101"/>
      <c r="AL4" s="101"/>
      <c r="AM4" s="101"/>
      <c r="AN4" s="101"/>
      <c r="AO4" s="101"/>
    </row>
    <row r="5" spans="2:43" s="5" customFormat="1" ht="15" customHeight="1" x14ac:dyDescent="0.15">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row>
    <row r="6" spans="2:43" s="5" customFormat="1" ht="15" customHeight="1" x14ac:dyDescent="0.15">
      <c r="B6" s="101" t="s">
        <v>97</v>
      </c>
      <c r="C6" s="101"/>
      <c r="D6" s="101"/>
      <c r="E6" s="101"/>
      <c r="F6" s="101"/>
      <c r="G6" s="101"/>
      <c r="H6" s="101" t="s">
        <v>98</v>
      </c>
      <c r="I6" s="101"/>
      <c r="J6" s="101"/>
      <c r="K6" s="101"/>
      <c r="L6" s="101"/>
      <c r="M6" s="101"/>
      <c r="N6" s="101" t="s">
        <v>99</v>
      </c>
      <c r="O6" s="101"/>
      <c r="P6" s="101"/>
      <c r="Q6" s="101"/>
      <c r="R6" s="101"/>
      <c r="S6" s="101"/>
      <c r="T6" s="101">
        <v>27</v>
      </c>
      <c r="U6" s="101"/>
      <c r="V6" s="101"/>
      <c r="W6" s="101"/>
      <c r="X6" s="101"/>
      <c r="Y6" s="101"/>
      <c r="Z6" s="101"/>
      <c r="AA6" s="101">
        <v>29</v>
      </c>
      <c r="AB6" s="101"/>
      <c r="AC6" s="101"/>
      <c r="AD6" s="101"/>
      <c r="AE6" s="101"/>
      <c r="AF6" s="101"/>
      <c r="AG6" s="101"/>
      <c r="AH6" s="101" t="s">
        <v>98</v>
      </c>
      <c r="AI6" s="101"/>
      <c r="AJ6" s="101"/>
      <c r="AK6" s="101"/>
      <c r="AL6" s="101"/>
      <c r="AM6" s="101"/>
      <c r="AN6" s="101"/>
      <c r="AO6" s="101"/>
    </row>
    <row r="7" spans="2:43" s="5" customFormat="1" ht="15" customHeight="1" x14ac:dyDescent="0.15">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row>
    <row r="8" spans="2:43" ht="15" customHeight="1" x14ac:dyDescent="0.15"/>
    <row r="9" spans="2:43" ht="15" customHeight="1" x14ac:dyDescent="0.15">
      <c r="B9" s="6" t="s">
        <v>7</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O9" s="8" t="s">
        <v>8</v>
      </c>
    </row>
    <row r="10" spans="2:43" s="5" customFormat="1" ht="12" customHeight="1" x14ac:dyDescent="0.15">
      <c r="B10" s="29" t="s">
        <v>9</v>
      </c>
      <c r="C10" s="30"/>
      <c r="D10" s="30"/>
      <c r="E10" s="30"/>
      <c r="F10" s="30"/>
      <c r="G10" s="30"/>
      <c r="H10" s="30"/>
      <c r="I10" s="30"/>
      <c r="J10" s="30"/>
      <c r="K10" s="30"/>
      <c r="L10" s="30"/>
      <c r="M10" s="31"/>
      <c r="N10" s="131" t="s">
        <v>10</v>
      </c>
      <c r="O10" s="132"/>
      <c r="P10" s="132"/>
      <c r="Q10" s="132"/>
      <c r="R10" s="132"/>
      <c r="S10" s="132"/>
      <c r="T10" s="132"/>
      <c r="U10" s="132"/>
      <c r="V10" s="132"/>
      <c r="W10" s="132"/>
      <c r="X10" s="132"/>
      <c r="Y10" s="132"/>
      <c r="Z10" s="132"/>
      <c r="AA10" s="132"/>
      <c r="AB10" s="132"/>
      <c r="AC10" s="132"/>
      <c r="AD10" s="132"/>
      <c r="AE10" s="132"/>
      <c r="AF10" s="132"/>
      <c r="AG10" s="132"/>
      <c r="AH10" s="133"/>
      <c r="AI10" s="44" t="s">
        <v>65</v>
      </c>
      <c r="AJ10" s="45"/>
      <c r="AK10" s="45"/>
      <c r="AL10" s="45"/>
      <c r="AM10" s="45"/>
      <c r="AN10" s="45"/>
      <c r="AO10" s="46"/>
      <c r="AP10" s="9"/>
      <c r="AQ10" s="9"/>
    </row>
    <row r="11" spans="2:43" s="5" customFormat="1" x14ac:dyDescent="0.15">
      <c r="B11" s="32"/>
      <c r="C11" s="33"/>
      <c r="D11" s="33"/>
      <c r="E11" s="33"/>
      <c r="F11" s="33"/>
      <c r="G11" s="33"/>
      <c r="H11" s="33"/>
      <c r="I11" s="33"/>
      <c r="J11" s="33"/>
      <c r="K11" s="33"/>
      <c r="L11" s="33"/>
      <c r="M11" s="34"/>
      <c r="N11" s="134"/>
      <c r="O11" s="135"/>
      <c r="P11" s="135"/>
      <c r="Q11" s="135"/>
      <c r="R11" s="135"/>
      <c r="S11" s="135"/>
      <c r="T11" s="135"/>
      <c r="U11" s="135"/>
      <c r="V11" s="135"/>
      <c r="W11" s="135"/>
      <c r="X11" s="135"/>
      <c r="Y11" s="135"/>
      <c r="Z11" s="135"/>
      <c r="AA11" s="135"/>
      <c r="AB11" s="135"/>
      <c r="AC11" s="135"/>
      <c r="AD11" s="135"/>
      <c r="AE11" s="135"/>
      <c r="AF11" s="135"/>
      <c r="AG11" s="135"/>
      <c r="AH11" s="136"/>
      <c r="AI11" s="47"/>
      <c r="AJ11" s="48"/>
      <c r="AK11" s="48"/>
      <c r="AL11" s="48"/>
      <c r="AM11" s="48"/>
      <c r="AN11" s="48"/>
      <c r="AO11" s="49"/>
      <c r="AP11" s="9"/>
      <c r="AQ11" s="9"/>
    </row>
    <row r="12" spans="2:43" s="5" customFormat="1" ht="15" customHeight="1" x14ac:dyDescent="0.15">
      <c r="B12" s="32"/>
      <c r="C12" s="33"/>
      <c r="D12" s="33"/>
      <c r="E12" s="33"/>
      <c r="F12" s="33"/>
      <c r="G12" s="33"/>
      <c r="H12" s="33"/>
      <c r="I12" s="33"/>
      <c r="J12" s="33"/>
      <c r="K12" s="33"/>
      <c r="L12" s="33"/>
      <c r="M12" s="34"/>
      <c r="N12" s="137" t="s">
        <v>11</v>
      </c>
      <c r="O12" s="138"/>
      <c r="P12" s="138"/>
      <c r="Q12" s="138"/>
      <c r="R12" s="138"/>
      <c r="S12" s="138"/>
      <c r="T12" s="139"/>
      <c r="U12" s="137" t="s">
        <v>12</v>
      </c>
      <c r="V12" s="138"/>
      <c r="W12" s="138"/>
      <c r="X12" s="138"/>
      <c r="Y12" s="138"/>
      <c r="Z12" s="138"/>
      <c r="AA12" s="139"/>
      <c r="AB12" s="47" t="s">
        <v>13</v>
      </c>
      <c r="AC12" s="48"/>
      <c r="AD12" s="48"/>
      <c r="AE12" s="48"/>
      <c r="AF12" s="48"/>
      <c r="AG12" s="48"/>
      <c r="AH12" s="49"/>
      <c r="AI12" s="47"/>
      <c r="AJ12" s="48"/>
      <c r="AK12" s="48"/>
      <c r="AL12" s="48"/>
      <c r="AM12" s="48"/>
      <c r="AN12" s="48"/>
      <c r="AO12" s="49"/>
      <c r="AP12" s="9"/>
      <c r="AQ12" s="9"/>
    </row>
    <row r="13" spans="2:43" s="5" customFormat="1" ht="15" customHeight="1" x14ac:dyDescent="0.15">
      <c r="B13" s="35"/>
      <c r="C13" s="36"/>
      <c r="D13" s="36"/>
      <c r="E13" s="36"/>
      <c r="F13" s="36"/>
      <c r="G13" s="36"/>
      <c r="H13" s="36"/>
      <c r="I13" s="36"/>
      <c r="J13" s="36"/>
      <c r="K13" s="36"/>
      <c r="L13" s="36"/>
      <c r="M13" s="37"/>
      <c r="N13" s="134"/>
      <c r="O13" s="135"/>
      <c r="P13" s="135"/>
      <c r="Q13" s="135"/>
      <c r="R13" s="135"/>
      <c r="S13" s="135"/>
      <c r="T13" s="136"/>
      <c r="U13" s="134"/>
      <c r="V13" s="135"/>
      <c r="W13" s="135"/>
      <c r="X13" s="135"/>
      <c r="Y13" s="135"/>
      <c r="Z13" s="135"/>
      <c r="AA13" s="136"/>
      <c r="AB13" s="50"/>
      <c r="AC13" s="51"/>
      <c r="AD13" s="51"/>
      <c r="AE13" s="51"/>
      <c r="AF13" s="51"/>
      <c r="AG13" s="51"/>
      <c r="AH13" s="52"/>
      <c r="AI13" s="50"/>
      <c r="AJ13" s="51"/>
      <c r="AK13" s="51"/>
      <c r="AL13" s="51"/>
      <c r="AM13" s="51"/>
      <c r="AN13" s="51"/>
      <c r="AO13" s="52"/>
      <c r="AP13" s="9"/>
      <c r="AQ13" s="9"/>
    </row>
    <row r="14" spans="2:43" s="5" customFormat="1" ht="15" customHeight="1" x14ac:dyDescent="0.15">
      <c r="B14" s="129" t="s">
        <v>14</v>
      </c>
      <c r="C14" s="105" t="s">
        <v>15</v>
      </c>
      <c r="D14" s="127" t="s">
        <v>16</v>
      </c>
      <c r="E14" s="107"/>
      <c r="F14" s="107"/>
      <c r="G14" s="107"/>
      <c r="H14" s="107"/>
      <c r="I14" s="107"/>
      <c r="J14" s="107"/>
      <c r="K14" s="107"/>
      <c r="L14" s="107"/>
      <c r="M14" s="108"/>
      <c r="N14" s="111">
        <v>0</v>
      </c>
      <c r="O14" s="112"/>
      <c r="P14" s="112"/>
      <c r="Q14" s="112"/>
      <c r="R14" s="112"/>
      <c r="S14" s="112"/>
      <c r="T14" s="113"/>
      <c r="U14" s="111">
        <v>1</v>
      </c>
      <c r="V14" s="112"/>
      <c r="W14" s="112"/>
      <c r="X14" s="112"/>
      <c r="Y14" s="112"/>
      <c r="Z14" s="112"/>
      <c r="AA14" s="113"/>
      <c r="AB14" s="111">
        <v>1</v>
      </c>
      <c r="AC14" s="112"/>
      <c r="AD14" s="112"/>
      <c r="AE14" s="112"/>
      <c r="AF14" s="112"/>
      <c r="AG14" s="112"/>
      <c r="AH14" s="113"/>
      <c r="AI14" s="155">
        <f>IF(AB15="","",ROUNDDOWN(AB15/AB14*100,1))</f>
        <v>100</v>
      </c>
      <c r="AJ14" s="156"/>
      <c r="AK14" s="156"/>
      <c r="AL14" s="156"/>
      <c r="AM14" s="156"/>
      <c r="AN14" s="156"/>
      <c r="AO14" s="157"/>
      <c r="AP14" s="10"/>
      <c r="AQ14" s="10"/>
    </row>
    <row r="15" spans="2:43" s="5" customFormat="1" ht="15" customHeight="1" x14ac:dyDescent="0.15">
      <c r="B15" s="103"/>
      <c r="C15" s="106"/>
      <c r="D15" s="128"/>
      <c r="E15" s="109"/>
      <c r="F15" s="109"/>
      <c r="G15" s="109"/>
      <c r="H15" s="109"/>
      <c r="I15" s="109"/>
      <c r="J15" s="109"/>
      <c r="K15" s="109"/>
      <c r="L15" s="109"/>
      <c r="M15" s="110"/>
      <c r="N15" s="120">
        <v>0</v>
      </c>
      <c r="O15" s="121"/>
      <c r="P15" s="121"/>
      <c r="Q15" s="121"/>
      <c r="R15" s="121"/>
      <c r="S15" s="121"/>
      <c r="T15" s="122"/>
      <c r="U15" s="120">
        <v>1</v>
      </c>
      <c r="V15" s="121"/>
      <c r="W15" s="121"/>
      <c r="X15" s="121"/>
      <c r="Y15" s="121"/>
      <c r="Z15" s="121"/>
      <c r="AA15" s="122"/>
      <c r="AB15" s="120">
        <v>1</v>
      </c>
      <c r="AC15" s="121"/>
      <c r="AD15" s="121"/>
      <c r="AE15" s="121"/>
      <c r="AF15" s="121"/>
      <c r="AG15" s="121"/>
      <c r="AH15" s="122"/>
      <c r="AI15" s="158"/>
      <c r="AJ15" s="159"/>
      <c r="AK15" s="159"/>
      <c r="AL15" s="159"/>
      <c r="AM15" s="159"/>
      <c r="AN15" s="159"/>
      <c r="AO15" s="160"/>
      <c r="AP15" s="10"/>
      <c r="AQ15" s="10"/>
    </row>
    <row r="16" spans="2:43" s="5" customFormat="1" ht="15" customHeight="1" x14ac:dyDescent="0.15">
      <c r="B16" s="103"/>
      <c r="C16" s="105" t="s">
        <v>17</v>
      </c>
      <c r="D16" s="127" t="s">
        <v>18</v>
      </c>
      <c r="E16" s="107"/>
      <c r="F16" s="107"/>
      <c r="G16" s="107"/>
      <c r="H16" s="107"/>
      <c r="I16" s="107"/>
      <c r="J16" s="107"/>
      <c r="K16" s="107"/>
      <c r="L16" s="107"/>
      <c r="M16" s="108"/>
      <c r="N16" s="111"/>
      <c r="O16" s="112"/>
      <c r="P16" s="112"/>
      <c r="Q16" s="112"/>
      <c r="R16" s="112"/>
      <c r="S16" s="112"/>
      <c r="T16" s="113"/>
      <c r="U16" s="111"/>
      <c r="V16" s="112"/>
      <c r="W16" s="112"/>
      <c r="X16" s="112"/>
      <c r="Y16" s="112"/>
      <c r="Z16" s="112"/>
      <c r="AA16" s="113"/>
      <c r="AB16" s="111"/>
      <c r="AC16" s="112"/>
      <c r="AD16" s="112"/>
      <c r="AE16" s="112"/>
      <c r="AF16" s="112"/>
      <c r="AG16" s="112"/>
      <c r="AH16" s="113"/>
      <c r="AI16" s="155" t="str">
        <f>IF(AB17="","",ROUNDDOWN(AB17/AB16*100,1))</f>
        <v/>
      </c>
      <c r="AJ16" s="156"/>
      <c r="AK16" s="156"/>
      <c r="AL16" s="156"/>
      <c r="AM16" s="156"/>
      <c r="AN16" s="156"/>
      <c r="AO16" s="157"/>
      <c r="AP16" s="10"/>
      <c r="AQ16" s="10"/>
    </row>
    <row r="17" spans="2:43" s="5" customFormat="1" ht="15" customHeight="1" x14ac:dyDescent="0.15">
      <c r="B17" s="104"/>
      <c r="C17" s="106"/>
      <c r="D17" s="128"/>
      <c r="E17" s="109"/>
      <c r="F17" s="109"/>
      <c r="G17" s="109"/>
      <c r="H17" s="109"/>
      <c r="I17" s="109"/>
      <c r="J17" s="109"/>
      <c r="K17" s="109"/>
      <c r="L17" s="109"/>
      <c r="M17" s="110"/>
      <c r="N17" s="120"/>
      <c r="O17" s="121"/>
      <c r="P17" s="121"/>
      <c r="Q17" s="121"/>
      <c r="R17" s="121"/>
      <c r="S17" s="121"/>
      <c r="T17" s="122"/>
      <c r="U17" s="120"/>
      <c r="V17" s="121"/>
      <c r="W17" s="121"/>
      <c r="X17" s="121"/>
      <c r="Y17" s="121"/>
      <c r="Z17" s="121"/>
      <c r="AA17" s="122"/>
      <c r="AB17" s="120"/>
      <c r="AC17" s="121"/>
      <c r="AD17" s="121"/>
      <c r="AE17" s="121"/>
      <c r="AF17" s="121"/>
      <c r="AG17" s="121"/>
      <c r="AH17" s="122"/>
      <c r="AI17" s="158"/>
      <c r="AJ17" s="159"/>
      <c r="AK17" s="159"/>
      <c r="AL17" s="159"/>
      <c r="AM17" s="159"/>
      <c r="AN17" s="159"/>
      <c r="AO17" s="160"/>
      <c r="AP17" s="10"/>
      <c r="AQ17" s="10"/>
    </row>
    <row r="18" spans="2:43" s="5" customFormat="1" ht="15" customHeight="1" x14ac:dyDescent="0.15">
      <c r="B18" s="103" t="s">
        <v>19</v>
      </c>
      <c r="C18" s="105" t="s">
        <v>20</v>
      </c>
      <c r="D18" s="107" t="s">
        <v>21</v>
      </c>
      <c r="E18" s="107"/>
      <c r="F18" s="107"/>
      <c r="G18" s="107"/>
      <c r="H18" s="107"/>
      <c r="I18" s="107"/>
      <c r="J18" s="107"/>
      <c r="K18" s="107"/>
      <c r="L18" s="107"/>
      <c r="M18" s="108"/>
      <c r="N18" s="111">
        <v>0</v>
      </c>
      <c r="O18" s="112"/>
      <c r="P18" s="112"/>
      <c r="Q18" s="112"/>
      <c r="R18" s="112"/>
      <c r="S18" s="112"/>
      <c r="T18" s="113"/>
      <c r="U18" s="111">
        <v>1</v>
      </c>
      <c r="V18" s="112"/>
      <c r="W18" s="112"/>
      <c r="X18" s="112"/>
      <c r="Y18" s="112"/>
      <c r="Z18" s="112"/>
      <c r="AA18" s="113"/>
      <c r="AB18" s="111">
        <v>1</v>
      </c>
      <c r="AC18" s="112"/>
      <c r="AD18" s="112"/>
      <c r="AE18" s="112"/>
      <c r="AF18" s="112"/>
      <c r="AG18" s="112"/>
      <c r="AH18" s="113"/>
      <c r="AI18" s="155">
        <f>IF(AB19="","",ROUNDDOWN(AB19/AB18*100,1))</f>
        <v>0</v>
      </c>
      <c r="AJ18" s="156"/>
      <c r="AK18" s="156"/>
      <c r="AL18" s="156"/>
      <c r="AM18" s="156"/>
      <c r="AN18" s="156"/>
      <c r="AO18" s="157"/>
      <c r="AP18" s="10"/>
      <c r="AQ18" s="10"/>
    </row>
    <row r="19" spans="2:43" s="5" customFormat="1" ht="15" customHeight="1" x14ac:dyDescent="0.15">
      <c r="B19" s="103"/>
      <c r="C19" s="106"/>
      <c r="D19" s="109"/>
      <c r="E19" s="109"/>
      <c r="F19" s="109"/>
      <c r="G19" s="109"/>
      <c r="H19" s="109"/>
      <c r="I19" s="109"/>
      <c r="J19" s="109"/>
      <c r="K19" s="109"/>
      <c r="L19" s="109"/>
      <c r="M19" s="110"/>
      <c r="N19" s="120">
        <v>0</v>
      </c>
      <c r="O19" s="121"/>
      <c r="P19" s="121"/>
      <c r="Q19" s="121"/>
      <c r="R19" s="121"/>
      <c r="S19" s="121"/>
      <c r="T19" s="122"/>
      <c r="U19" s="120">
        <v>0</v>
      </c>
      <c r="V19" s="121"/>
      <c r="W19" s="121"/>
      <c r="X19" s="121"/>
      <c r="Y19" s="121"/>
      <c r="Z19" s="121"/>
      <c r="AA19" s="122"/>
      <c r="AB19" s="120">
        <v>0</v>
      </c>
      <c r="AC19" s="121"/>
      <c r="AD19" s="121"/>
      <c r="AE19" s="121"/>
      <c r="AF19" s="121"/>
      <c r="AG19" s="121"/>
      <c r="AH19" s="122"/>
      <c r="AI19" s="158"/>
      <c r="AJ19" s="159"/>
      <c r="AK19" s="159"/>
      <c r="AL19" s="159"/>
      <c r="AM19" s="159"/>
      <c r="AN19" s="159"/>
      <c r="AO19" s="160"/>
      <c r="AP19" s="10"/>
      <c r="AQ19" s="10"/>
    </row>
    <row r="20" spans="2:43" s="5" customFormat="1" ht="15" customHeight="1" x14ac:dyDescent="0.15">
      <c r="B20" s="103"/>
      <c r="C20" s="105" t="s">
        <v>22</v>
      </c>
      <c r="D20" s="123" t="s">
        <v>23</v>
      </c>
      <c r="E20" s="123"/>
      <c r="F20" s="123"/>
      <c r="G20" s="123"/>
      <c r="H20" s="123"/>
      <c r="I20" s="123"/>
      <c r="J20" s="123"/>
      <c r="K20" s="123"/>
      <c r="L20" s="123"/>
      <c r="M20" s="124"/>
      <c r="N20" s="111" t="s">
        <v>80</v>
      </c>
      <c r="O20" s="112"/>
      <c r="P20" s="112"/>
      <c r="Q20" s="112"/>
      <c r="R20" s="112"/>
      <c r="S20" s="112"/>
      <c r="T20" s="113"/>
      <c r="U20" s="111" t="s">
        <v>80</v>
      </c>
      <c r="V20" s="112"/>
      <c r="W20" s="112"/>
      <c r="X20" s="112"/>
      <c r="Y20" s="112"/>
      <c r="Z20" s="112"/>
      <c r="AA20" s="113"/>
      <c r="AB20" s="111" t="s">
        <v>80</v>
      </c>
      <c r="AC20" s="112"/>
      <c r="AD20" s="112"/>
      <c r="AE20" s="112"/>
      <c r="AF20" s="112"/>
      <c r="AG20" s="112"/>
      <c r="AH20" s="113"/>
      <c r="AI20" s="155" t="str">
        <f>IF(AB21="","",ROUNDDOWN(AB21/AB20*100,1))</f>
        <v/>
      </c>
      <c r="AJ20" s="156"/>
      <c r="AK20" s="156"/>
      <c r="AL20" s="156"/>
      <c r="AM20" s="156"/>
      <c r="AN20" s="156"/>
      <c r="AO20" s="157"/>
      <c r="AP20" s="10"/>
      <c r="AQ20" s="10"/>
    </row>
    <row r="21" spans="2:43" s="5" customFormat="1" ht="15" customHeight="1" x14ac:dyDescent="0.15">
      <c r="B21" s="103"/>
      <c r="C21" s="106"/>
      <c r="D21" s="125"/>
      <c r="E21" s="125"/>
      <c r="F21" s="125"/>
      <c r="G21" s="125"/>
      <c r="H21" s="125"/>
      <c r="I21" s="125"/>
      <c r="J21" s="125"/>
      <c r="K21" s="125"/>
      <c r="L21" s="125"/>
      <c r="M21" s="126"/>
      <c r="N21" s="120" t="s">
        <v>80</v>
      </c>
      <c r="O21" s="121"/>
      <c r="P21" s="121"/>
      <c r="Q21" s="121"/>
      <c r="R21" s="121"/>
      <c r="S21" s="121"/>
      <c r="T21" s="122"/>
      <c r="U21" s="120" t="s">
        <v>80</v>
      </c>
      <c r="V21" s="121"/>
      <c r="W21" s="121"/>
      <c r="X21" s="121"/>
      <c r="Y21" s="121"/>
      <c r="Z21" s="121"/>
      <c r="AA21" s="122"/>
      <c r="AB21" s="120"/>
      <c r="AC21" s="121"/>
      <c r="AD21" s="121"/>
      <c r="AE21" s="121"/>
      <c r="AF21" s="121"/>
      <c r="AG21" s="121"/>
      <c r="AH21" s="122"/>
      <c r="AI21" s="158"/>
      <c r="AJ21" s="159"/>
      <c r="AK21" s="159"/>
      <c r="AL21" s="159"/>
      <c r="AM21" s="159"/>
      <c r="AN21" s="159"/>
      <c r="AO21" s="160"/>
      <c r="AP21" s="10"/>
      <c r="AQ21" s="10"/>
    </row>
    <row r="22" spans="2:43" s="5" customFormat="1" ht="15" customHeight="1" x14ac:dyDescent="0.15">
      <c r="B22" s="103"/>
      <c r="C22" s="105" t="s">
        <v>24</v>
      </c>
      <c r="D22" s="107" t="s">
        <v>25</v>
      </c>
      <c r="E22" s="107"/>
      <c r="F22" s="107"/>
      <c r="G22" s="107"/>
      <c r="H22" s="107"/>
      <c r="I22" s="107"/>
      <c r="J22" s="107"/>
      <c r="K22" s="107"/>
      <c r="L22" s="107"/>
      <c r="M22" s="108"/>
      <c r="N22" s="111" t="s">
        <v>80</v>
      </c>
      <c r="O22" s="112"/>
      <c r="P22" s="112"/>
      <c r="Q22" s="112"/>
      <c r="R22" s="112"/>
      <c r="S22" s="112"/>
      <c r="T22" s="113"/>
      <c r="U22" s="111" t="s">
        <v>80</v>
      </c>
      <c r="V22" s="112"/>
      <c r="W22" s="112"/>
      <c r="X22" s="112"/>
      <c r="Y22" s="112"/>
      <c r="Z22" s="112"/>
      <c r="AA22" s="113"/>
      <c r="AB22" s="111" t="s">
        <v>80</v>
      </c>
      <c r="AC22" s="112"/>
      <c r="AD22" s="112"/>
      <c r="AE22" s="112"/>
      <c r="AF22" s="112"/>
      <c r="AG22" s="112"/>
      <c r="AH22" s="113"/>
      <c r="AI22" s="155" t="str">
        <f>IF(AB23="","",ROUNDDOWN(AB23/AB22*100,1))</f>
        <v/>
      </c>
      <c r="AJ22" s="156"/>
      <c r="AK22" s="156"/>
      <c r="AL22" s="156"/>
      <c r="AM22" s="156"/>
      <c r="AN22" s="156"/>
      <c r="AO22" s="157"/>
      <c r="AP22" s="10"/>
      <c r="AQ22" s="10"/>
    </row>
    <row r="23" spans="2:43" s="5" customFormat="1" ht="15" customHeight="1" x14ac:dyDescent="0.15">
      <c r="B23" s="103"/>
      <c r="C23" s="106"/>
      <c r="D23" s="109"/>
      <c r="E23" s="109"/>
      <c r="F23" s="109"/>
      <c r="G23" s="109"/>
      <c r="H23" s="109"/>
      <c r="I23" s="109"/>
      <c r="J23" s="109"/>
      <c r="K23" s="109"/>
      <c r="L23" s="109"/>
      <c r="M23" s="110"/>
      <c r="N23" s="120" t="s">
        <v>80</v>
      </c>
      <c r="O23" s="121"/>
      <c r="P23" s="121"/>
      <c r="Q23" s="121"/>
      <c r="R23" s="121"/>
      <c r="S23" s="121"/>
      <c r="T23" s="122"/>
      <c r="U23" s="120" t="s">
        <v>80</v>
      </c>
      <c r="V23" s="121"/>
      <c r="W23" s="121"/>
      <c r="X23" s="121"/>
      <c r="Y23" s="121"/>
      <c r="Z23" s="121"/>
      <c r="AA23" s="122"/>
      <c r="AB23" s="120"/>
      <c r="AC23" s="121"/>
      <c r="AD23" s="121"/>
      <c r="AE23" s="121"/>
      <c r="AF23" s="121"/>
      <c r="AG23" s="121"/>
      <c r="AH23" s="122"/>
      <c r="AI23" s="158"/>
      <c r="AJ23" s="159"/>
      <c r="AK23" s="159"/>
      <c r="AL23" s="159"/>
      <c r="AM23" s="159"/>
      <c r="AN23" s="159"/>
      <c r="AO23" s="160"/>
      <c r="AP23" s="10"/>
      <c r="AQ23" s="10"/>
    </row>
    <row r="24" spans="2:43" s="5" customFormat="1" ht="15" customHeight="1" x14ac:dyDescent="0.15">
      <c r="B24" s="103"/>
      <c r="C24" s="105" t="s">
        <v>26</v>
      </c>
      <c r="D24" s="107" t="s">
        <v>27</v>
      </c>
      <c r="E24" s="107"/>
      <c r="F24" s="107"/>
      <c r="G24" s="107"/>
      <c r="H24" s="107"/>
      <c r="I24" s="107"/>
      <c r="J24" s="107"/>
      <c r="K24" s="107"/>
      <c r="L24" s="107"/>
      <c r="M24" s="108"/>
      <c r="N24" s="111">
        <v>0</v>
      </c>
      <c r="O24" s="112"/>
      <c r="P24" s="112"/>
      <c r="Q24" s="112"/>
      <c r="R24" s="112"/>
      <c r="S24" s="112"/>
      <c r="T24" s="113"/>
      <c r="U24" s="111">
        <v>1</v>
      </c>
      <c r="V24" s="112"/>
      <c r="W24" s="112"/>
      <c r="X24" s="112"/>
      <c r="Y24" s="112"/>
      <c r="Z24" s="112"/>
      <c r="AA24" s="113"/>
      <c r="AB24" s="111">
        <v>1</v>
      </c>
      <c r="AC24" s="112"/>
      <c r="AD24" s="112"/>
      <c r="AE24" s="112"/>
      <c r="AF24" s="112"/>
      <c r="AG24" s="112"/>
      <c r="AH24" s="113"/>
      <c r="AI24" s="155">
        <f>IF(AB25="","",ROUNDDOWN(AB25/AB24*100,1))</f>
        <v>100</v>
      </c>
      <c r="AJ24" s="156"/>
      <c r="AK24" s="156"/>
      <c r="AL24" s="156"/>
      <c r="AM24" s="156"/>
      <c r="AN24" s="156"/>
      <c r="AO24" s="157"/>
      <c r="AP24" s="9"/>
      <c r="AQ24" s="9"/>
    </row>
    <row r="25" spans="2:43" s="5" customFormat="1" ht="15" customHeight="1" x14ac:dyDescent="0.15">
      <c r="B25" s="103"/>
      <c r="C25" s="106"/>
      <c r="D25" s="109"/>
      <c r="E25" s="109"/>
      <c r="F25" s="109"/>
      <c r="G25" s="109"/>
      <c r="H25" s="109"/>
      <c r="I25" s="109"/>
      <c r="J25" s="109"/>
      <c r="K25" s="109"/>
      <c r="L25" s="109"/>
      <c r="M25" s="110"/>
      <c r="N25" s="120">
        <v>0</v>
      </c>
      <c r="O25" s="121"/>
      <c r="P25" s="121"/>
      <c r="Q25" s="121"/>
      <c r="R25" s="121"/>
      <c r="S25" s="121"/>
      <c r="T25" s="122"/>
      <c r="U25" s="120">
        <v>1</v>
      </c>
      <c r="V25" s="121"/>
      <c r="W25" s="121"/>
      <c r="X25" s="121"/>
      <c r="Y25" s="121"/>
      <c r="Z25" s="121"/>
      <c r="AA25" s="122"/>
      <c r="AB25" s="120">
        <v>1</v>
      </c>
      <c r="AC25" s="121"/>
      <c r="AD25" s="121"/>
      <c r="AE25" s="121"/>
      <c r="AF25" s="121"/>
      <c r="AG25" s="121"/>
      <c r="AH25" s="122"/>
      <c r="AI25" s="158"/>
      <c r="AJ25" s="159"/>
      <c r="AK25" s="159"/>
      <c r="AL25" s="159"/>
      <c r="AM25" s="159"/>
      <c r="AN25" s="159"/>
      <c r="AO25" s="160"/>
      <c r="AP25" s="9"/>
      <c r="AQ25" s="9"/>
    </row>
    <row r="26" spans="2:43" s="5" customFormat="1" ht="15" customHeight="1" x14ac:dyDescent="0.15">
      <c r="B26" s="103"/>
      <c r="C26" s="105" t="s">
        <v>28</v>
      </c>
      <c r="D26" s="107" t="s">
        <v>29</v>
      </c>
      <c r="E26" s="107"/>
      <c r="F26" s="107"/>
      <c r="G26" s="107"/>
      <c r="H26" s="107"/>
      <c r="I26" s="107"/>
      <c r="J26" s="107"/>
      <c r="K26" s="107"/>
      <c r="L26" s="107"/>
      <c r="M26" s="108"/>
      <c r="N26" s="111" t="s">
        <v>80</v>
      </c>
      <c r="O26" s="112"/>
      <c r="P26" s="112"/>
      <c r="Q26" s="112"/>
      <c r="R26" s="112"/>
      <c r="S26" s="112"/>
      <c r="T26" s="113"/>
      <c r="U26" s="111" t="s">
        <v>80</v>
      </c>
      <c r="V26" s="112"/>
      <c r="W26" s="112"/>
      <c r="X26" s="112"/>
      <c r="Y26" s="112"/>
      <c r="Z26" s="112"/>
      <c r="AA26" s="113"/>
      <c r="AB26" s="111" t="s">
        <v>80</v>
      </c>
      <c r="AC26" s="112"/>
      <c r="AD26" s="112"/>
      <c r="AE26" s="112"/>
      <c r="AF26" s="112"/>
      <c r="AG26" s="112"/>
      <c r="AH26" s="113"/>
      <c r="AI26" s="155" t="str">
        <f>IF(AB27="","",ROUNDDOWN(AB27/AB26*100,1))</f>
        <v/>
      </c>
      <c r="AJ26" s="156"/>
      <c r="AK26" s="156"/>
      <c r="AL26" s="156"/>
      <c r="AM26" s="156"/>
      <c r="AN26" s="156"/>
      <c r="AO26" s="157"/>
      <c r="AP26" s="10"/>
      <c r="AQ26" s="10"/>
    </row>
    <row r="27" spans="2:43" s="5" customFormat="1" ht="15" customHeight="1" x14ac:dyDescent="0.15">
      <c r="B27" s="103"/>
      <c r="C27" s="106"/>
      <c r="D27" s="109"/>
      <c r="E27" s="109"/>
      <c r="F27" s="109"/>
      <c r="G27" s="109"/>
      <c r="H27" s="109"/>
      <c r="I27" s="109"/>
      <c r="J27" s="109"/>
      <c r="K27" s="109"/>
      <c r="L27" s="109"/>
      <c r="M27" s="110"/>
      <c r="N27" s="50" t="s">
        <v>80</v>
      </c>
      <c r="O27" s="51"/>
      <c r="P27" s="51"/>
      <c r="Q27" s="51"/>
      <c r="R27" s="51"/>
      <c r="S27" s="51"/>
      <c r="T27" s="52"/>
      <c r="U27" s="50" t="s">
        <v>80</v>
      </c>
      <c r="V27" s="51"/>
      <c r="W27" s="51"/>
      <c r="X27" s="51"/>
      <c r="Y27" s="51"/>
      <c r="Z27" s="51"/>
      <c r="AA27" s="52"/>
      <c r="AB27" s="50"/>
      <c r="AC27" s="51"/>
      <c r="AD27" s="51"/>
      <c r="AE27" s="51"/>
      <c r="AF27" s="51"/>
      <c r="AG27" s="51"/>
      <c r="AH27" s="52"/>
      <c r="AI27" s="158"/>
      <c r="AJ27" s="159"/>
      <c r="AK27" s="159"/>
      <c r="AL27" s="159"/>
      <c r="AM27" s="159"/>
      <c r="AN27" s="159"/>
      <c r="AO27" s="160"/>
      <c r="AP27" s="10"/>
      <c r="AQ27" s="10"/>
    </row>
    <row r="28" spans="2:43" s="5" customFormat="1" ht="15" customHeight="1" x14ac:dyDescent="0.15">
      <c r="B28" s="103"/>
      <c r="C28" s="105" t="s">
        <v>30</v>
      </c>
      <c r="D28" s="107" t="s">
        <v>31</v>
      </c>
      <c r="E28" s="107"/>
      <c r="F28" s="107"/>
      <c r="G28" s="107"/>
      <c r="H28" s="107"/>
      <c r="I28" s="107"/>
      <c r="J28" s="107"/>
      <c r="K28" s="107"/>
      <c r="L28" s="107"/>
      <c r="M28" s="108"/>
      <c r="N28" s="111" t="s">
        <v>80</v>
      </c>
      <c r="O28" s="112"/>
      <c r="P28" s="112"/>
      <c r="Q28" s="112"/>
      <c r="R28" s="112"/>
      <c r="S28" s="112"/>
      <c r="T28" s="113"/>
      <c r="U28" s="111" t="s">
        <v>80</v>
      </c>
      <c r="V28" s="112"/>
      <c r="W28" s="112"/>
      <c r="X28" s="112"/>
      <c r="Y28" s="112"/>
      <c r="Z28" s="112"/>
      <c r="AA28" s="113"/>
      <c r="AB28" s="111" t="s">
        <v>80</v>
      </c>
      <c r="AC28" s="112"/>
      <c r="AD28" s="112"/>
      <c r="AE28" s="112"/>
      <c r="AF28" s="112"/>
      <c r="AG28" s="112"/>
      <c r="AH28" s="113"/>
      <c r="AI28" s="155" t="str">
        <f>IF(AB29="","",ROUNDDOWN(AB29/AB28*100,1))</f>
        <v/>
      </c>
      <c r="AJ28" s="156"/>
      <c r="AK28" s="156"/>
      <c r="AL28" s="156"/>
      <c r="AM28" s="156"/>
      <c r="AN28" s="156"/>
      <c r="AO28" s="157"/>
      <c r="AP28" s="10"/>
      <c r="AQ28" s="10"/>
    </row>
    <row r="29" spans="2:43" s="5" customFormat="1" ht="15" customHeight="1" x14ac:dyDescent="0.15">
      <c r="B29" s="103"/>
      <c r="C29" s="106"/>
      <c r="D29" s="109"/>
      <c r="E29" s="109"/>
      <c r="F29" s="109"/>
      <c r="G29" s="109"/>
      <c r="H29" s="109"/>
      <c r="I29" s="109"/>
      <c r="J29" s="109"/>
      <c r="K29" s="109"/>
      <c r="L29" s="109"/>
      <c r="M29" s="110"/>
      <c r="N29" s="50" t="s">
        <v>80</v>
      </c>
      <c r="O29" s="51"/>
      <c r="P29" s="51"/>
      <c r="Q29" s="51"/>
      <c r="R29" s="51"/>
      <c r="S29" s="51"/>
      <c r="T29" s="52"/>
      <c r="U29" s="50" t="s">
        <v>80</v>
      </c>
      <c r="V29" s="51"/>
      <c r="W29" s="51"/>
      <c r="X29" s="51"/>
      <c r="Y29" s="51"/>
      <c r="Z29" s="51"/>
      <c r="AA29" s="52"/>
      <c r="AB29" s="50"/>
      <c r="AC29" s="51"/>
      <c r="AD29" s="51"/>
      <c r="AE29" s="51"/>
      <c r="AF29" s="51"/>
      <c r="AG29" s="51"/>
      <c r="AH29" s="52"/>
      <c r="AI29" s="158"/>
      <c r="AJ29" s="159"/>
      <c r="AK29" s="159"/>
      <c r="AL29" s="159"/>
      <c r="AM29" s="159"/>
      <c r="AN29" s="159"/>
      <c r="AO29" s="160"/>
      <c r="AP29" s="10"/>
      <c r="AQ29" s="10"/>
    </row>
    <row r="30" spans="2:43" s="5" customFormat="1" ht="15" customHeight="1" x14ac:dyDescent="0.15">
      <c r="B30" s="103"/>
      <c r="C30" s="105" t="s">
        <v>32</v>
      </c>
      <c r="D30" s="107" t="s">
        <v>33</v>
      </c>
      <c r="E30" s="107"/>
      <c r="F30" s="107"/>
      <c r="G30" s="107"/>
      <c r="H30" s="107"/>
      <c r="I30" s="107"/>
      <c r="J30" s="107"/>
      <c r="K30" s="107"/>
      <c r="L30" s="107"/>
      <c r="M30" s="108"/>
      <c r="N30" s="111"/>
      <c r="O30" s="112"/>
      <c r="P30" s="112"/>
      <c r="Q30" s="112"/>
      <c r="R30" s="112"/>
      <c r="S30" s="112"/>
      <c r="T30" s="113"/>
      <c r="U30" s="111"/>
      <c r="V30" s="112"/>
      <c r="W30" s="112"/>
      <c r="X30" s="112"/>
      <c r="Y30" s="112"/>
      <c r="Z30" s="112"/>
      <c r="AA30" s="113"/>
      <c r="AB30" s="111"/>
      <c r="AC30" s="112"/>
      <c r="AD30" s="112"/>
      <c r="AE30" s="112"/>
      <c r="AF30" s="112"/>
      <c r="AG30" s="112"/>
      <c r="AH30" s="113"/>
      <c r="AI30" s="155" t="str">
        <f>IF(AB31="","",ROUNDDOWN(AB31/AB30*100,1))</f>
        <v/>
      </c>
      <c r="AJ30" s="156"/>
      <c r="AK30" s="156"/>
      <c r="AL30" s="156"/>
      <c r="AM30" s="156"/>
      <c r="AN30" s="156"/>
      <c r="AO30" s="157"/>
      <c r="AP30" s="10"/>
      <c r="AQ30" s="10"/>
    </row>
    <row r="31" spans="2:43" s="5" customFormat="1" ht="15" customHeight="1" x14ac:dyDescent="0.15">
      <c r="B31" s="103"/>
      <c r="C31" s="106"/>
      <c r="D31" s="109"/>
      <c r="E31" s="109"/>
      <c r="F31" s="109"/>
      <c r="G31" s="109"/>
      <c r="H31" s="109"/>
      <c r="I31" s="109"/>
      <c r="J31" s="109"/>
      <c r="K31" s="109"/>
      <c r="L31" s="109"/>
      <c r="M31" s="110"/>
      <c r="N31" s="50"/>
      <c r="O31" s="51"/>
      <c r="P31" s="51"/>
      <c r="Q31" s="51"/>
      <c r="R31" s="51"/>
      <c r="S31" s="51"/>
      <c r="T31" s="52"/>
      <c r="U31" s="50"/>
      <c r="V31" s="51"/>
      <c r="W31" s="51"/>
      <c r="X31" s="51"/>
      <c r="Y31" s="51"/>
      <c r="Z31" s="51"/>
      <c r="AA31" s="52"/>
      <c r="AB31" s="50"/>
      <c r="AC31" s="51"/>
      <c r="AD31" s="51"/>
      <c r="AE31" s="51"/>
      <c r="AF31" s="51"/>
      <c r="AG31" s="51"/>
      <c r="AH31" s="52"/>
      <c r="AI31" s="158"/>
      <c r="AJ31" s="159"/>
      <c r="AK31" s="159"/>
      <c r="AL31" s="159"/>
      <c r="AM31" s="159"/>
      <c r="AN31" s="159"/>
      <c r="AO31" s="160"/>
      <c r="AP31" s="10"/>
      <c r="AQ31" s="10"/>
    </row>
    <row r="32" spans="2:43" s="5" customFormat="1" ht="15" customHeight="1" x14ac:dyDescent="0.15">
      <c r="B32" s="103"/>
      <c r="C32" s="105" t="s">
        <v>34</v>
      </c>
      <c r="D32" s="107" t="s">
        <v>35</v>
      </c>
      <c r="E32" s="107"/>
      <c r="F32" s="107"/>
      <c r="G32" s="107"/>
      <c r="H32" s="107"/>
      <c r="I32" s="107"/>
      <c r="J32" s="107"/>
      <c r="K32" s="107"/>
      <c r="L32" s="107"/>
      <c r="M32" s="108"/>
      <c r="N32" s="111" t="s">
        <v>80</v>
      </c>
      <c r="O32" s="112"/>
      <c r="P32" s="112"/>
      <c r="Q32" s="112"/>
      <c r="R32" s="112"/>
      <c r="S32" s="112"/>
      <c r="T32" s="113"/>
      <c r="U32" s="111" t="s">
        <v>80</v>
      </c>
      <c r="V32" s="112"/>
      <c r="W32" s="112"/>
      <c r="X32" s="112"/>
      <c r="Y32" s="112"/>
      <c r="Z32" s="112"/>
      <c r="AA32" s="113"/>
      <c r="AB32" s="111" t="s">
        <v>80</v>
      </c>
      <c r="AC32" s="112"/>
      <c r="AD32" s="112"/>
      <c r="AE32" s="112"/>
      <c r="AF32" s="112"/>
      <c r="AG32" s="112"/>
      <c r="AH32" s="113"/>
      <c r="AI32" s="155" t="str">
        <f>IF(AB33="","",ROUNDDOWN(AB33/AB32*100,1))</f>
        <v/>
      </c>
      <c r="AJ32" s="156"/>
      <c r="AK32" s="156"/>
      <c r="AL32" s="156"/>
      <c r="AM32" s="156"/>
      <c r="AN32" s="156"/>
      <c r="AO32" s="157"/>
      <c r="AP32" s="10"/>
      <c r="AQ32" s="10"/>
    </row>
    <row r="33" spans="2:46" s="5" customFormat="1" ht="15" customHeight="1" x14ac:dyDescent="0.15">
      <c r="B33" s="104"/>
      <c r="C33" s="106"/>
      <c r="D33" s="109"/>
      <c r="E33" s="109"/>
      <c r="F33" s="109"/>
      <c r="G33" s="109"/>
      <c r="H33" s="109"/>
      <c r="I33" s="109"/>
      <c r="J33" s="109"/>
      <c r="K33" s="109"/>
      <c r="L33" s="109"/>
      <c r="M33" s="110"/>
      <c r="N33" s="50" t="s">
        <v>80</v>
      </c>
      <c r="O33" s="51"/>
      <c r="P33" s="51"/>
      <c r="Q33" s="51"/>
      <c r="R33" s="51"/>
      <c r="S33" s="51"/>
      <c r="T33" s="52"/>
      <c r="U33" s="50" t="s">
        <v>80</v>
      </c>
      <c r="V33" s="51"/>
      <c r="W33" s="51"/>
      <c r="X33" s="51"/>
      <c r="Y33" s="51"/>
      <c r="Z33" s="51"/>
      <c r="AA33" s="52"/>
      <c r="AB33" s="50"/>
      <c r="AC33" s="51"/>
      <c r="AD33" s="51"/>
      <c r="AE33" s="51"/>
      <c r="AF33" s="51"/>
      <c r="AG33" s="51"/>
      <c r="AH33" s="52"/>
      <c r="AI33" s="158"/>
      <c r="AJ33" s="159"/>
      <c r="AK33" s="159"/>
      <c r="AL33" s="159"/>
      <c r="AM33" s="159"/>
      <c r="AN33" s="159"/>
      <c r="AO33" s="160"/>
      <c r="AP33" s="10"/>
      <c r="AQ33" s="10"/>
    </row>
    <row r="34" spans="2:46" ht="15" customHeight="1" x14ac:dyDescent="0.15">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11"/>
      <c r="AI34" s="11"/>
      <c r="AJ34" s="11"/>
      <c r="AK34" s="11"/>
      <c r="AL34" s="11"/>
    </row>
    <row r="35" spans="2:46" ht="15" customHeight="1" x14ac:dyDescent="0.15">
      <c r="B35" s="12" t="s">
        <v>36</v>
      </c>
    </row>
    <row r="36" spans="2:46" s="5" customFormat="1" ht="15" customHeight="1" x14ac:dyDescent="0.15">
      <c r="B36" s="101" t="s">
        <v>37</v>
      </c>
      <c r="C36" s="101"/>
      <c r="D36" s="101" t="s">
        <v>38</v>
      </c>
      <c r="E36" s="101"/>
      <c r="F36" s="101"/>
      <c r="G36" s="101"/>
      <c r="H36" s="101"/>
      <c r="I36" s="101"/>
      <c r="J36" s="29" t="s">
        <v>9</v>
      </c>
      <c r="K36" s="30"/>
      <c r="L36" s="30"/>
      <c r="M36" s="30"/>
      <c r="N36" s="30"/>
      <c r="O36" s="30"/>
      <c r="P36" s="30"/>
      <c r="Q36" s="30"/>
      <c r="R36" s="30"/>
      <c r="S36" s="30"/>
      <c r="T36" s="31"/>
      <c r="U36" s="102" t="s">
        <v>39</v>
      </c>
      <c r="V36" s="102"/>
      <c r="W36" s="102"/>
      <c r="X36" s="44" t="s">
        <v>40</v>
      </c>
      <c r="Y36" s="45"/>
      <c r="Z36" s="45"/>
      <c r="AA36" s="45"/>
      <c r="AB36" s="45"/>
      <c r="AC36" s="45"/>
      <c r="AD36" s="45"/>
      <c r="AE36" s="45"/>
      <c r="AF36" s="45"/>
      <c r="AG36" s="45"/>
      <c r="AH36" s="45"/>
      <c r="AI36" s="45"/>
      <c r="AJ36" s="45"/>
      <c r="AK36" s="45"/>
      <c r="AL36" s="46"/>
      <c r="AM36" s="102" t="s">
        <v>66</v>
      </c>
      <c r="AN36" s="102"/>
      <c r="AO36" s="102"/>
      <c r="AP36" s="44" t="s">
        <v>79</v>
      </c>
      <c r="AQ36" s="45"/>
      <c r="AR36" s="45"/>
      <c r="AS36" s="46"/>
    </row>
    <row r="37" spans="2:46" s="5" customFormat="1" ht="15" customHeight="1" x14ac:dyDescent="0.15">
      <c r="B37" s="101"/>
      <c r="C37" s="101"/>
      <c r="D37" s="101"/>
      <c r="E37" s="101"/>
      <c r="F37" s="101"/>
      <c r="G37" s="101"/>
      <c r="H37" s="101"/>
      <c r="I37" s="101"/>
      <c r="J37" s="32"/>
      <c r="K37" s="33"/>
      <c r="L37" s="33"/>
      <c r="M37" s="33"/>
      <c r="N37" s="33"/>
      <c r="O37" s="33"/>
      <c r="P37" s="33"/>
      <c r="Q37" s="33"/>
      <c r="R37" s="33"/>
      <c r="S37" s="33"/>
      <c r="T37" s="34"/>
      <c r="U37" s="102"/>
      <c r="V37" s="102"/>
      <c r="W37" s="102"/>
      <c r="X37" s="50"/>
      <c r="Y37" s="51"/>
      <c r="Z37" s="51"/>
      <c r="AA37" s="51"/>
      <c r="AB37" s="51"/>
      <c r="AC37" s="51"/>
      <c r="AD37" s="51"/>
      <c r="AE37" s="51"/>
      <c r="AF37" s="51"/>
      <c r="AG37" s="51"/>
      <c r="AH37" s="51"/>
      <c r="AI37" s="51"/>
      <c r="AJ37" s="51"/>
      <c r="AK37" s="51"/>
      <c r="AL37" s="52"/>
      <c r="AM37" s="102"/>
      <c r="AN37" s="102"/>
      <c r="AO37" s="102"/>
      <c r="AP37" s="47"/>
      <c r="AQ37" s="48"/>
      <c r="AR37" s="48"/>
      <c r="AS37" s="49"/>
    </row>
    <row r="38" spans="2:46" s="5" customFormat="1" ht="15" customHeight="1" x14ac:dyDescent="0.15">
      <c r="B38" s="101"/>
      <c r="C38" s="101"/>
      <c r="D38" s="101"/>
      <c r="E38" s="101"/>
      <c r="F38" s="101"/>
      <c r="G38" s="101"/>
      <c r="H38" s="101"/>
      <c r="I38" s="101"/>
      <c r="J38" s="32"/>
      <c r="K38" s="33"/>
      <c r="L38" s="33"/>
      <c r="M38" s="33"/>
      <c r="N38" s="33"/>
      <c r="O38" s="33"/>
      <c r="P38" s="33"/>
      <c r="Q38" s="33"/>
      <c r="R38" s="33"/>
      <c r="S38" s="33"/>
      <c r="T38" s="34"/>
      <c r="U38" s="102"/>
      <c r="V38" s="102"/>
      <c r="W38" s="102"/>
      <c r="X38" s="44" t="s">
        <v>41</v>
      </c>
      <c r="Y38" s="45"/>
      <c r="Z38" s="45"/>
      <c r="AA38" s="45"/>
      <c r="AB38" s="45"/>
      <c r="AC38" s="44" t="s">
        <v>42</v>
      </c>
      <c r="AD38" s="45"/>
      <c r="AE38" s="45"/>
      <c r="AF38" s="45"/>
      <c r="AG38" s="46"/>
      <c r="AH38" s="45" t="s">
        <v>43</v>
      </c>
      <c r="AI38" s="45"/>
      <c r="AJ38" s="45"/>
      <c r="AK38" s="45"/>
      <c r="AL38" s="46"/>
      <c r="AM38" s="102"/>
      <c r="AN38" s="102"/>
      <c r="AO38" s="102"/>
      <c r="AP38" s="47"/>
      <c r="AQ38" s="48"/>
      <c r="AR38" s="48"/>
      <c r="AS38" s="49"/>
    </row>
    <row r="39" spans="2:46" s="5" customFormat="1" ht="15" customHeight="1" x14ac:dyDescent="0.15">
      <c r="B39" s="101"/>
      <c r="C39" s="101"/>
      <c r="D39" s="101"/>
      <c r="E39" s="101"/>
      <c r="F39" s="101"/>
      <c r="G39" s="101"/>
      <c r="H39" s="101"/>
      <c r="I39" s="101"/>
      <c r="J39" s="35"/>
      <c r="K39" s="36"/>
      <c r="L39" s="36"/>
      <c r="M39" s="36"/>
      <c r="N39" s="36"/>
      <c r="O39" s="36"/>
      <c r="P39" s="36"/>
      <c r="Q39" s="36"/>
      <c r="R39" s="36"/>
      <c r="S39" s="36"/>
      <c r="T39" s="37"/>
      <c r="U39" s="102"/>
      <c r="V39" s="102"/>
      <c r="W39" s="102"/>
      <c r="X39" s="50"/>
      <c r="Y39" s="51"/>
      <c r="Z39" s="51"/>
      <c r="AA39" s="51"/>
      <c r="AB39" s="51"/>
      <c r="AC39" s="50"/>
      <c r="AD39" s="51"/>
      <c r="AE39" s="51"/>
      <c r="AF39" s="51"/>
      <c r="AG39" s="52"/>
      <c r="AH39" s="51"/>
      <c r="AI39" s="51"/>
      <c r="AJ39" s="51"/>
      <c r="AK39" s="51"/>
      <c r="AL39" s="52"/>
      <c r="AM39" s="102"/>
      <c r="AN39" s="102"/>
      <c r="AO39" s="102"/>
      <c r="AP39" s="50"/>
      <c r="AQ39" s="51"/>
      <c r="AR39" s="51"/>
      <c r="AS39" s="52"/>
      <c r="AT39" s="5" t="s">
        <v>89</v>
      </c>
    </row>
    <row r="40" spans="2:46" s="5" customFormat="1" ht="15.75" customHeight="1" x14ac:dyDescent="0.15">
      <c r="B40" s="38">
        <v>1</v>
      </c>
      <c r="C40" s="39"/>
      <c r="D40" s="29" t="s">
        <v>100</v>
      </c>
      <c r="E40" s="30"/>
      <c r="F40" s="30"/>
      <c r="G40" s="30"/>
      <c r="H40" s="30"/>
      <c r="I40" s="31"/>
      <c r="J40" s="23" t="s">
        <v>96</v>
      </c>
      <c r="K40" s="25" t="str">
        <f>IF(ISERROR(VLOOKUP(J40,$C$14:$M$33,2,FALSE)),"",VLOOKUP(J40,$C$14:$M$33,2,FALSE))</f>
        <v>売上高の拡大</v>
      </c>
      <c r="L40" s="25"/>
      <c r="M40" s="25"/>
      <c r="N40" s="25"/>
      <c r="O40" s="25"/>
      <c r="P40" s="25"/>
      <c r="Q40" s="25"/>
      <c r="R40" s="25"/>
      <c r="S40" s="25"/>
      <c r="T40" s="26"/>
      <c r="U40" s="65">
        <v>5548</v>
      </c>
      <c r="V40" s="66"/>
      <c r="W40" s="67"/>
      <c r="X40" s="71">
        <v>5548</v>
      </c>
      <c r="Y40" s="72"/>
      <c r="Z40" s="72"/>
      <c r="AA40" s="72"/>
      <c r="AB40" s="72"/>
      <c r="AC40" s="71">
        <v>5926</v>
      </c>
      <c r="AD40" s="72"/>
      <c r="AE40" s="72"/>
      <c r="AF40" s="72"/>
      <c r="AG40" s="72"/>
      <c r="AH40" s="71">
        <v>6159</v>
      </c>
      <c r="AI40" s="72"/>
      <c r="AJ40" s="72"/>
      <c r="AK40" s="72"/>
      <c r="AL40" s="72"/>
      <c r="AM40" s="140">
        <f>IF(AH41="","",IF(U40&lt;&gt;AH40,ROUNDDOWN((AH41*1000-U40*1000)/(AH40*1000-U40*1000)*100,1),IF(AH40=AH41,0,IF(U40&lt;AH40,IF(AH40&lt;AH41,"皆","－"),IF(U40&gt;AH40,IF(AH40&gt;AH41,"皆","－"))))))</f>
        <v>579.29999999999995</v>
      </c>
      <c r="AN40" s="141"/>
      <c r="AO40" s="142"/>
      <c r="AP40" s="53" t="s">
        <v>105</v>
      </c>
      <c r="AQ40" s="54"/>
      <c r="AR40" s="54"/>
      <c r="AS40" s="55"/>
      <c r="AT40" s="5" t="str">
        <f>J40</f>
        <v>①</v>
      </c>
    </row>
    <row r="41" spans="2:46" s="5" customFormat="1" ht="15.75" customHeight="1" x14ac:dyDescent="0.15">
      <c r="B41" s="40"/>
      <c r="C41" s="41"/>
      <c r="D41" s="32"/>
      <c r="E41" s="33"/>
      <c r="F41" s="33"/>
      <c r="G41" s="33"/>
      <c r="H41" s="33"/>
      <c r="I41" s="34"/>
      <c r="J41" s="24"/>
      <c r="K41" s="27" t="s">
        <v>94</v>
      </c>
      <c r="L41" s="27"/>
      <c r="M41" s="27"/>
      <c r="N41" s="27"/>
      <c r="O41" s="27"/>
      <c r="P41" s="27"/>
      <c r="Q41" s="27"/>
      <c r="R41" s="27"/>
      <c r="S41" s="27"/>
      <c r="T41" s="28"/>
      <c r="U41" s="68"/>
      <c r="V41" s="69"/>
      <c r="W41" s="70"/>
      <c r="X41" s="75">
        <v>5548</v>
      </c>
      <c r="Y41" s="76"/>
      <c r="Z41" s="76"/>
      <c r="AA41" s="76"/>
      <c r="AB41" s="76"/>
      <c r="AC41" s="75">
        <v>7863</v>
      </c>
      <c r="AD41" s="76"/>
      <c r="AE41" s="76"/>
      <c r="AF41" s="76"/>
      <c r="AG41" s="76"/>
      <c r="AH41" s="75">
        <v>9088</v>
      </c>
      <c r="AI41" s="76"/>
      <c r="AJ41" s="76"/>
      <c r="AK41" s="76"/>
      <c r="AL41" s="76"/>
      <c r="AM41" s="143"/>
      <c r="AN41" s="144"/>
      <c r="AO41" s="145"/>
      <c r="AP41" s="56"/>
      <c r="AQ41" s="57"/>
      <c r="AR41" s="57"/>
      <c r="AS41" s="58"/>
      <c r="AT41" s="5" t="str">
        <f>J40</f>
        <v>①</v>
      </c>
    </row>
    <row r="42" spans="2:46" s="5" customFormat="1" ht="15.75" customHeight="1" x14ac:dyDescent="0.15">
      <c r="B42" s="40"/>
      <c r="C42" s="41"/>
      <c r="D42" s="32"/>
      <c r="E42" s="33"/>
      <c r="F42" s="33"/>
      <c r="G42" s="33"/>
      <c r="H42" s="33"/>
      <c r="I42" s="34"/>
      <c r="J42" s="23" t="s">
        <v>87</v>
      </c>
      <c r="K42" s="25" t="str">
        <f>IF(ISERROR(VLOOKUP(J42,$C$14:$M$33,2,FALSE)),"",VLOOKUP(J42,$C$14:$M$33,2,FALSE))</f>
        <v>経営面積の拡大</v>
      </c>
      <c r="L42" s="25"/>
      <c r="M42" s="25"/>
      <c r="N42" s="25"/>
      <c r="O42" s="25"/>
      <c r="P42" s="25"/>
      <c r="Q42" s="25"/>
      <c r="R42" s="25"/>
      <c r="S42" s="25"/>
      <c r="T42" s="26"/>
      <c r="U42" s="89">
        <v>40.799999999999997</v>
      </c>
      <c r="V42" s="90"/>
      <c r="W42" s="91"/>
      <c r="X42" s="95">
        <v>40.799999999999997</v>
      </c>
      <c r="Y42" s="96"/>
      <c r="Z42" s="96"/>
      <c r="AA42" s="96"/>
      <c r="AB42" s="96"/>
      <c r="AC42" s="95">
        <v>45</v>
      </c>
      <c r="AD42" s="96"/>
      <c r="AE42" s="96"/>
      <c r="AF42" s="96"/>
      <c r="AG42" s="96"/>
      <c r="AH42" s="95">
        <v>50</v>
      </c>
      <c r="AI42" s="96"/>
      <c r="AJ42" s="96"/>
      <c r="AK42" s="96"/>
      <c r="AL42" s="96"/>
      <c r="AM42" s="140">
        <f>IF(AH43="","",IF(U42&lt;&gt;AH42,ROUNDDOWN((AH43*1000-U42*1000)/(AH42*1000-U42*1000)*100,1),IF(AH42=AH43,0,IF(U42&lt;AH42,IF(AH42&lt;AH43,"皆","－"),IF(U42&gt;AH42,IF(AH42&gt;AH43,"皆","－"))))))</f>
        <v>57.6</v>
      </c>
      <c r="AN42" s="141"/>
      <c r="AO42" s="142"/>
      <c r="AP42" s="53" t="s">
        <v>106</v>
      </c>
      <c r="AQ42" s="54"/>
      <c r="AR42" s="54"/>
      <c r="AS42" s="55"/>
      <c r="AT42" s="5" t="str">
        <f>J42</f>
        <v>③</v>
      </c>
    </row>
    <row r="43" spans="2:46" s="5" customFormat="1" ht="15.75" customHeight="1" x14ac:dyDescent="0.15">
      <c r="B43" s="40"/>
      <c r="C43" s="41"/>
      <c r="D43" s="32"/>
      <c r="E43" s="33"/>
      <c r="F43" s="33"/>
      <c r="G43" s="33"/>
      <c r="H43" s="33"/>
      <c r="I43" s="34"/>
      <c r="J43" s="24"/>
      <c r="K43" s="27" t="s">
        <v>95</v>
      </c>
      <c r="L43" s="27"/>
      <c r="M43" s="27"/>
      <c r="N43" s="27"/>
      <c r="O43" s="27"/>
      <c r="P43" s="27"/>
      <c r="Q43" s="27"/>
      <c r="R43" s="27"/>
      <c r="S43" s="27"/>
      <c r="T43" s="28"/>
      <c r="U43" s="92"/>
      <c r="V43" s="93"/>
      <c r="W43" s="94"/>
      <c r="X43" s="98">
        <v>40.799999999999997</v>
      </c>
      <c r="Y43" s="99"/>
      <c r="Z43" s="99"/>
      <c r="AA43" s="99"/>
      <c r="AB43" s="99"/>
      <c r="AC43" s="98">
        <v>40.799999999999997</v>
      </c>
      <c r="AD43" s="99"/>
      <c r="AE43" s="99"/>
      <c r="AF43" s="99"/>
      <c r="AG43" s="99"/>
      <c r="AH43" s="98">
        <v>46.1</v>
      </c>
      <c r="AI43" s="99"/>
      <c r="AJ43" s="99"/>
      <c r="AK43" s="99"/>
      <c r="AL43" s="99"/>
      <c r="AM43" s="143"/>
      <c r="AN43" s="144"/>
      <c r="AO43" s="145"/>
      <c r="AP43" s="56"/>
      <c r="AQ43" s="57"/>
      <c r="AR43" s="57"/>
      <c r="AS43" s="58"/>
      <c r="AT43" s="5" t="str">
        <f>J42</f>
        <v>③</v>
      </c>
    </row>
    <row r="44" spans="2:46" s="5" customFormat="1" ht="15.75" customHeight="1" x14ac:dyDescent="0.15">
      <c r="B44" s="40"/>
      <c r="C44" s="41"/>
      <c r="D44" s="32"/>
      <c r="E44" s="33"/>
      <c r="F44" s="33"/>
      <c r="G44" s="33"/>
      <c r="H44" s="33"/>
      <c r="I44" s="34"/>
      <c r="J44" s="23" t="s">
        <v>104</v>
      </c>
      <c r="K44" s="25" t="str">
        <f>IF(ISERROR(VLOOKUP(J44,$C$14:$M$33,2,FALSE)),"",VLOOKUP(J44,$C$14:$M$33,2,FALSE))</f>
        <v>経営の効率化</v>
      </c>
      <c r="L44" s="25"/>
      <c r="M44" s="25"/>
      <c r="N44" s="25"/>
      <c r="O44" s="25"/>
      <c r="P44" s="25"/>
      <c r="Q44" s="25"/>
      <c r="R44" s="25"/>
      <c r="S44" s="25"/>
      <c r="T44" s="26"/>
      <c r="U44" s="65">
        <v>6135</v>
      </c>
      <c r="V44" s="66"/>
      <c r="W44" s="67"/>
      <c r="X44" s="71">
        <v>6135</v>
      </c>
      <c r="Y44" s="72"/>
      <c r="Z44" s="72"/>
      <c r="AA44" s="72"/>
      <c r="AB44" s="72"/>
      <c r="AC44" s="71">
        <v>5828</v>
      </c>
      <c r="AD44" s="72"/>
      <c r="AE44" s="72"/>
      <c r="AF44" s="72"/>
      <c r="AG44" s="72"/>
      <c r="AH44" s="71">
        <v>5521</v>
      </c>
      <c r="AI44" s="72"/>
      <c r="AJ44" s="72"/>
      <c r="AK44" s="72"/>
      <c r="AL44" s="72"/>
      <c r="AM44" s="140">
        <f>IF(AH45="","",IF(U44&lt;&gt;AH44,ROUNDDOWN((AH45*1000-U44*1000)/(AH44*1000-U44*1000)*100,1),IF(AH44=AH45,0,IF(U44&lt;AH44,IF(AH44&lt;AH45,"皆","－"),IF(U44&gt;AH44,IF(AH44&gt;AH45,"皆","－"))))))</f>
        <v>827.6</v>
      </c>
      <c r="AN44" s="141"/>
      <c r="AO44" s="142"/>
      <c r="AP44" s="53" t="s">
        <v>105</v>
      </c>
      <c r="AQ44" s="54"/>
      <c r="AR44" s="54"/>
      <c r="AS44" s="55"/>
      <c r="AT44" s="5" t="str">
        <f>J44</f>
        <v>⑥</v>
      </c>
    </row>
    <row r="45" spans="2:46" s="5" customFormat="1" ht="15.75" customHeight="1" x14ac:dyDescent="0.15">
      <c r="B45" s="40"/>
      <c r="C45" s="41"/>
      <c r="D45" s="32"/>
      <c r="E45" s="33"/>
      <c r="F45" s="33"/>
      <c r="G45" s="33"/>
      <c r="H45" s="33"/>
      <c r="I45" s="34"/>
      <c r="J45" s="24"/>
      <c r="K45" s="27" t="s">
        <v>108</v>
      </c>
      <c r="L45" s="27"/>
      <c r="M45" s="27"/>
      <c r="N45" s="27"/>
      <c r="O45" s="27"/>
      <c r="P45" s="27"/>
      <c r="Q45" s="27"/>
      <c r="R45" s="27"/>
      <c r="S45" s="27"/>
      <c r="T45" s="28"/>
      <c r="U45" s="68"/>
      <c r="V45" s="69"/>
      <c r="W45" s="70"/>
      <c r="X45" s="75">
        <v>6135</v>
      </c>
      <c r="Y45" s="76"/>
      <c r="Z45" s="76"/>
      <c r="AA45" s="76"/>
      <c r="AB45" s="76"/>
      <c r="AC45" s="75">
        <v>1766</v>
      </c>
      <c r="AD45" s="76"/>
      <c r="AE45" s="76"/>
      <c r="AF45" s="76"/>
      <c r="AG45" s="76"/>
      <c r="AH45" s="75">
        <v>1053</v>
      </c>
      <c r="AI45" s="76"/>
      <c r="AJ45" s="76"/>
      <c r="AK45" s="76"/>
      <c r="AL45" s="76"/>
      <c r="AM45" s="143"/>
      <c r="AN45" s="144"/>
      <c r="AO45" s="145"/>
      <c r="AP45" s="56"/>
      <c r="AQ45" s="57"/>
      <c r="AR45" s="57"/>
      <c r="AS45" s="58"/>
      <c r="AT45" s="5" t="str">
        <f>J44</f>
        <v>⑥</v>
      </c>
    </row>
    <row r="46" spans="2:46" s="5" customFormat="1" ht="15.75" customHeight="1" x14ac:dyDescent="0.15">
      <c r="B46" s="40"/>
      <c r="C46" s="41"/>
      <c r="D46" s="32"/>
      <c r="E46" s="33"/>
      <c r="F46" s="33"/>
      <c r="G46" s="33"/>
      <c r="H46" s="33"/>
      <c r="I46" s="34"/>
      <c r="J46" s="23"/>
      <c r="K46" s="25"/>
      <c r="L46" s="25"/>
      <c r="M46" s="25"/>
      <c r="N46" s="25"/>
      <c r="O46" s="25"/>
      <c r="P46" s="25"/>
      <c r="Q46" s="25"/>
      <c r="R46" s="25"/>
      <c r="S46" s="25"/>
      <c r="T46" s="26"/>
      <c r="U46" s="154"/>
      <c r="V46" s="154"/>
      <c r="W46" s="154"/>
      <c r="X46" s="71"/>
      <c r="Y46" s="72"/>
      <c r="Z46" s="72"/>
      <c r="AA46" s="72"/>
      <c r="AB46" s="72"/>
      <c r="AC46" s="71"/>
      <c r="AD46" s="72"/>
      <c r="AE46" s="72"/>
      <c r="AF46" s="72"/>
      <c r="AG46" s="72"/>
      <c r="AH46" s="71"/>
      <c r="AI46" s="72"/>
      <c r="AJ46" s="72"/>
      <c r="AK46" s="72"/>
      <c r="AL46" s="72"/>
      <c r="AM46" s="140"/>
      <c r="AN46" s="141"/>
      <c r="AO46" s="142"/>
      <c r="AP46" s="59"/>
      <c r="AQ46" s="60"/>
      <c r="AR46" s="60"/>
      <c r="AS46" s="61"/>
      <c r="AT46" s="5">
        <f>J46</f>
        <v>0</v>
      </c>
    </row>
    <row r="47" spans="2:46" s="5" customFormat="1" ht="15.75" customHeight="1" x14ac:dyDescent="0.15">
      <c r="B47" s="42"/>
      <c r="C47" s="43"/>
      <c r="D47" s="35"/>
      <c r="E47" s="36"/>
      <c r="F47" s="36"/>
      <c r="G47" s="36"/>
      <c r="H47" s="36"/>
      <c r="I47" s="37"/>
      <c r="J47" s="24"/>
      <c r="K47" s="27"/>
      <c r="L47" s="27"/>
      <c r="M47" s="27"/>
      <c r="N47" s="27"/>
      <c r="O47" s="27"/>
      <c r="P47" s="27"/>
      <c r="Q47" s="27"/>
      <c r="R47" s="27"/>
      <c r="S47" s="27"/>
      <c r="T47" s="28"/>
      <c r="U47" s="154"/>
      <c r="V47" s="154"/>
      <c r="W47" s="154"/>
      <c r="X47" s="75"/>
      <c r="Y47" s="76"/>
      <c r="Z47" s="76"/>
      <c r="AA47" s="76"/>
      <c r="AB47" s="76"/>
      <c r="AC47" s="75"/>
      <c r="AD47" s="76"/>
      <c r="AE47" s="76"/>
      <c r="AF47" s="76"/>
      <c r="AG47" s="76"/>
      <c r="AH47" s="75"/>
      <c r="AI47" s="76"/>
      <c r="AJ47" s="76"/>
      <c r="AK47" s="76"/>
      <c r="AL47" s="76"/>
      <c r="AM47" s="143"/>
      <c r="AN47" s="144"/>
      <c r="AO47" s="145"/>
      <c r="AP47" s="62"/>
      <c r="AQ47" s="63"/>
      <c r="AR47" s="63"/>
      <c r="AS47" s="64"/>
      <c r="AT47" s="5">
        <f>J46</f>
        <v>0</v>
      </c>
    </row>
    <row r="48" spans="2:46" ht="15" customHeight="1" x14ac:dyDescent="0.15"/>
    <row r="49" spans="2:41" ht="15" customHeight="1" x14ac:dyDescent="0.15">
      <c r="B49" s="12" t="s">
        <v>44</v>
      </c>
    </row>
    <row r="50" spans="2:41" ht="15" customHeight="1" x14ac:dyDescent="0.15">
      <c r="B50" s="80" t="s">
        <v>109</v>
      </c>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row>
    <row r="51" spans="2:41" ht="15" customHeight="1" x14ac:dyDescent="0.15">
      <c r="B51" s="148"/>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50"/>
    </row>
    <row r="52" spans="2:41" ht="15" customHeight="1" x14ac:dyDescent="0.15">
      <c r="B52" s="148"/>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50"/>
    </row>
    <row r="53" spans="2:41" ht="15" customHeight="1" x14ac:dyDescent="0.15">
      <c r="B53" s="148"/>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50"/>
    </row>
    <row r="54" spans="2:41" ht="15" customHeight="1" x14ac:dyDescent="0.15">
      <c r="B54" s="148"/>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50"/>
    </row>
    <row r="55" spans="2:41" ht="15" customHeight="1" x14ac:dyDescent="0.15">
      <c r="B55" s="148"/>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50"/>
    </row>
    <row r="56" spans="2:41" ht="15" customHeight="1" x14ac:dyDescent="0.15">
      <c r="B56" s="151"/>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3"/>
    </row>
    <row r="57" spans="2:41" ht="5.25" customHeight="1" x14ac:dyDescent="0.15"/>
    <row r="58" spans="2:41" ht="15" customHeight="1" x14ac:dyDescent="0.15">
      <c r="B58" s="12" t="s">
        <v>45</v>
      </c>
    </row>
    <row r="59" spans="2:41" s="5" customFormat="1" ht="15" customHeight="1" x14ac:dyDescent="0.15">
      <c r="B59" s="10" t="s">
        <v>46</v>
      </c>
      <c r="C59" s="10"/>
      <c r="D59" s="10"/>
      <c r="E59" s="10"/>
      <c r="F59" s="10"/>
      <c r="G59" s="10"/>
      <c r="H59" s="10"/>
      <c r="I59" s="10"/>
      <c r="J59" s="10"/>
      <c r="K59" s="10"/>
      <c r="L59" s="10"/>
      <c r="M59" s="10"/>
      <c r="N59" s="10"/>
      <c r="O59" s="10"/>
      <c r="P59" s="10"/>
      <c r="Q59" s="10"/>
      <c r="R59" s="10"/>
      <c r="S59" s="10"/>
      <c r="T59" s="10"/>
      <c r="U59" s="9"/>
      <c r="V59" s="9"/>
      <c r="W59" s="9"/>
      <c r="X59" s="9"/>
      <c r="Y59" s="9"/>
      <c r="Z59" s="9"/>
      <c r="AA59" s="9"/>
      <c r="AB59" s="9"/>
      <c r="AC59" s="9"/>
      <c r="AD59" s="9"/>
      <c r="AE59" s="9"/>
      <c r="AF59" s="9"/>
      <c r="AG59" s="9"/>
      <c r="AH59" s="9"/>
      <c r="AI59" s="9"/>
      <c r="AJ59" s="9"/>
      <c r="AK59" s="9"/>
      <c r="AL59" s="9"/>
      <c r="AM59" s="9"/>
      <c r="AN59" s="9"/>
      <c r="AO59" s="9"/>
    </row>
    <row r="60" spans="2:41" s="5" customFormat="1" ht="15" customHeight="1" x14ac:dyDescent="0.15">
      <c r="B60" s="10" t="str">
        <f>'２年度目'!B60</f>
        <v>　（１）作成した日　Ｈ２４年９月２７日</v>
      </c>
      <c r="C60" s="10"/>
      <c r="D60" s="10"/>
      <c r="E60" s="10"/>
      <c r="F60" s="10"/>
      <c r="G60" s="10"/>
      <c r="H60" s="10"/>
      <c r="I60" s="10"/>
      <c r="J60" s="10"/>
      <c r="K60" s="10"/>
      <c r="L60" s="10"/>
      <c r="M60" s="10"/>
      <c r="N60" s="10"/>
      <c r="O60" s="10"/>
      <c r="P60" s="10"/>
      <c r="Q60" s="10"/>
      <c r="R60" s="10"/>
      <c r="S60" s="10"/>
      <c r="T60" s="10"/>
      <c r="U60" s="9"/>
      <c r="V60" s="9"/>
      <c r="W60" s="9"/>
      <c r="X60" s="9"/>
      <c r="Y60" s="9"/>
      <c r="Z60" s="9"/>
      <c r="AA60" s="9"/>
      <c r="AB60" s="9"/>
      <c r="AC60" s="9"/>
      <c r="AD60" s="9"/>
      <c r="AE60" s="9"/>
      <c r="AF60" s="9"/>
      <c r="AG60" s="9"/>
      <c r="AH60" s="9"/>
      <c r="AI60" s="9"/>
      <c r="AJ60" s="9"/>
      <c r="AK60" s="9"/>
      <c r="AL60" s="9"/>
      <c r="AM60" s="9"/>
      <c r="AN60" s="9"/>
      <c r="AO60" s="9"/>
    </row>
    <row r="61" spans="2:41" s="5" customFormat="1" ht="15" customHeight="1" x14ac:dyDescent="0.15">
      <c r="B61" s="10" t="s">
        <v>47</v>
      </c>
      <c r="C61" s="10"/>
      <c r="D61" s="10"/>
      <c r="E61" s="10"/>
      <c r="F61" s="10"/>
      <c r="G61" s="10"/>
      <c r="H61" s="10"/>
      <c r="I61" s="10"/>
      <c r="J61" s="10"/>
      <c r="K61" s="10"/>
      <c r="L61" s="10"/>
      <c r="M61" s="10"/>
      <c r="N61" s="10"/>
      <c r="O61" s="10"/>
      <c r="P61" s="10"/>
      <c r="Q61" s="10"/>
      <c r="R61" s="10"/>
      <c r="S61" s="10"/>
      <c r="T61" s="10"/>
      <c r="U61" s="9"/>
      <c r="V61" s="9"/>
      <c r="W61" s="9"/>
      <c r="X61" s="9"/>
      <c r="Y61" s="9"/>
      <c r="Z61" s="9"/>
      <c r="AA61" s="9"/>
      <c r="AB61" s="9"/>
      <c r="AC61" s="9"/>
      <c r="AD61" s="9"/>
      <c r="AE61" s="9"/>
      <c r="AF61" s="9"/>
      <c r="AG61" s="9"/>
      <c r="AH61" s="9"/>
      <c r="AI61" s="9"/>
      <c r="AJ61" s="9"/>
      <c r="AK61" s="9"/>
      <c r="AL61" s="9"/>
      <c r="AM61" s="9"/>
      <c r="AN61" s="9"/>
      <c r="AO61" s="9"/>
    </row>
    <row r="62" spans="2:41" s="5" customFormat="1" ht="15" customHeight="1" x14ac:dyDescent="0.15">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1"/>
    </row>
    <row r="63" spans="2:41" s="5" customFormat="1" ht="9.75" customHeight="1" x14ac:dyDescent="0.15">
      <c r="B63" s="32"/>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4"/>
    </row>
    <row r="64" spans="2:41" s="5" customFormat="1" ht="9.75" customHeight="1" x14ac:dyDescent="0.15">
      <c r="B64" s="32"/>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4"/>
    </row>
    <row r="65" spans="2:41" s="5" customFormat="1" ht="9.75" customHeight="1" x14ac:dyDescent="0.15">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4"/>
    </row>
    <row r="66" spans="2:41" s="5" customFormat="1" ht="9.75" customHeight="1" x14ac:dyDescent="0.15">
      <c r="B66" s="35"/>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7"/>
    </row>
    <row r="67" spans="2:41" s="5" customFormat="1" ht="9.75" customHeight="1" x14ac:dyDescent="0.15">
      <c r="B67" s="13"/>
      <c r="C67" s="13"/>
      <c r="D67" s="10"/>
      <c r="E67" s="10"/>
      <c r="F67" s="10"/>
      <c r="G67" s="10"/>
      <c r="H67" s="10"/>
      <c r="I67" s="10"/>
      <c r="J67" s="10"/>
      <c r="K67" s="10"/>
      <c r="L67" s="10"/>
      <c r="M67" s="10"/>
      <c r="N67" s="10"/>
      <c r="O67" s="10"/>
      <c r="P67" s="10"/>
      <c r="Q67" s="10"/>
      <c r="R67" s="10"/>
      <c r="S67" s="10"/>
      <c r="T67" s="10"/>
      <c r="U67" s="14"/>
      <c r="V67" s="14"/>
      <c r="W67" s="14"/>
      <c r="X67" s="14"/>
      <c r="Y67" s="14"/>
      <c r="Z67" s="14"/>
      <c r="AA67" s="14"/>
      <c r="AB67" s="14"/>
      <c r="AC67" s="14"/>
      <c r="AD67" s="14"/>
      <c r="AE67" s="14"/>
      <c r="AF67" s="14"/>
      <c r="AG67" s="14"/>
      <c r="AH67" s="14"/>
      <c r="AI67" s="14"/>
      <c r="AJ67" s="14"/>
      <c r="AK67" s="14"/>
      <c r="AL67" s="14"/>
      <c r="AM67" s="14"/>
      <c r="AN67" s="14"/>
      <c r="AO67" s="14"/>
    </row>
    <row r="68" spans="2:41" s="5" customFormat="1" ht="15" customHeight="1" x14ac:dyDescent="0.15">
      <c r="B68" s="10" t="s">
        <v>48</v>
      </c>
      <c r="C68" s="10"/>
      <c r="D68" s="10"/>
      <c r="E68" s="10"/>
      <c r="F68" s="10"/>
      <c r="G68" s="10"/>
      <c r="H68" s="10"/>
      <c r="I68" s="10"/>
      <c r="J68" s="10"/>
      <c r="K68" s="10"/>
      <c r="L68" s="10"/>
      <c r="M68" s="10"/>
      <c r="N68" s="10"/>
      <c r="O68" s="10"/>
      <c r="P68" s="10"/>
      <c r="Q68" s="10"/>
      <c r="R68" s="10"/>
      <c r="S68" s="10"/>
      <c r="T68" s="10"/>
      <c r="U68" s="9"/>
      <c r="V68" s="9"/>
      <c r="W68" s="9"/>
      <c r="X68" s="9"/>
      <c r="Y68" s="9"/>
      <c r="Z68" s="9"/>
      <c r="AA68" s="9"/>
      <c r="AB68" s="9"/>
      <c r="AC68" s="9"/>
      <c r="AD68" s="9"/>
      <c r="AE68" s="9"/>
      <c r="AF68" s="9"/>
      <c r="AG68" s="9"/>
      <c r="AH68" s="9"/>
      <c r="AI68" s="9"/>
      <c r="AJ68" s="9"/>
      <c r="AK68" s="9"/>
      <c r="AL68" s="9"/>
      <c r="AM68" s="9"/>
      <c r="AN68" s="9"/>
      <c r="AO68" s="9"/>
    </row>
    <row r="69" spans="2:41" s="18" customFormat="1" ht="15" customHeight="1" x14ac:dyDescent="0.15">
      <c r="B69" s="19" t="str">
        <f>'[2]１年度目'!B69</f>
        <v>　（１）法人化前の組織等の名称：山金商店</v>
      </c>
      <c r="C69" s="19"/>
      <c r="D69" s="19"/>
      <c r="E69" s="19"/>
      <c r="F69" s="19"/>
      <c r="G69" s="19"/>
      <c r="H69" s="19"/>
      <c r="I69" s="19"/>
      <c r="J69" s="21"/>
      <c r="K69" s="21"/>
      <c r="L69" s="21"/>
      <c r="M69" s="21"/>
      <c r="N69" s="21"/>
      <c r="O69" s="21"/>
      <c r="P69" s="21"/>
      <c r="Q69" s="21"/>
      <c r="R69" s="21"/>
      <c r="S69" s="21"/>
      <c r="T69" s="21"/>
      <c r="U69" s="22"/>
      <c r="V69" s="22"/>
      <c r="W69" s="20"/>
      <c r="X69" s="20"/>
      <c r="Y69" s="20"/>
      <c r="Z69" s="20"/>
      <c r="AA69" s="20"/>
      <c r="AB69" s="20"/>
      <c r="AC69" s="20"/>
      <c r="AD69" s="20"/>
      <c r="AE69" s="20"/>
      <c r="AF69" s="20"/>
      <c r="AG69" s="20"/>
      <c r="AH69" s="20"/>
      <c r="AI69" s="20"/>
      <c r="AJ69" s="20"/>
      <c r="AK69" s="20"/>
      <c r="AL69" s="20"/>
      <c r="AM69" s="20"/>
      <c r="AN69" s="20"/>
      <c r="AO69" s="20"/>
    </row>
    <row r="70" spans="2:41" s="5" customFormat="1" ht="15" customHeight="1" x14ac:dyDescent="0.15">
      <c r="B70" s="10" t="str">
        <f>'２年度目'!B70</f>
        <v>　（２）法人化した日　　Ｈ２５年１１月１６日</v>
      </c>
      <c r="C70" s="10"/>
      <c r="D70" s="10"/>
      <c r="E70" s="10"/>
      <c r="F70" s="10"/>
      <c r="G70" s="10"/>
      <c r="H70" s="10"/>
      <c r="I70" s="10"/>
      <c r="J70" s="10"/>
      <c r="K70" s="10"/>
      <c r="L70" s="10"/>
      <c r="M70" s="10"/>
      <c r="N70" s="10"/>
      <c r="O70" s="10"/>
      <c r="P70" s="10"/>
      <c r="Q70" s="10"/>
      <c r="R70" s="10"/>
      <c r="S70" s="10"/>
      <c r="T70" s="10"/>
      <c r="U70" s="9"/>
      <c r="V70" s="9"/>
      <c r="W70" s="9"/>
      <c r="X70" s="9"/>
      <c r="Y70" s="9"/>
      <c r="Z70" s="9"/>
      <c r="AA70" s="9"/>
      <c r="AB70" s="9"/>
      <c r="AC70" s="9"/>
      <c r="AD70" s="9"/>
      <c r="AE70" s="9"/>
      <c r="AF70" s="9"/>
      <c r="AG70" s="9"/>
      <c r="AH70" s="9"/>
      <c r="AI70" s="9"/>
      <c r="AJ70" s="9"/>
      <c r="AK70" s="9"/>
      <c r="AL70" s="9"/>
      <c r="AM70" s="9"/>
      <c r="AN70" s="9"/>
      <c r="AO70" s="9"/>
    </row>
    <row r="71" spans="2:41" s="5" customFormat="1" ht="15" customHeight="1" x14ac:dyDescent="0.15">
      <c r="B71" s="10" t="s">
        <v>49</v>
      </c>
      <c r="C71" s="10"/>
      <c r="D71" s="10"/>
      <c r="E71" s="10"/>
      <c r="F71" s="10"/>
      <c r="G71" s="10"/>
      <c r="H71" s="10"/>
      <c r="I71" s="10"/>
      <c r="J71" s="10"/>
      <c r="K71" s="10"/>
      <c r="L71" s="10"/>
      <c r="M71" s="10"/>
      <c r="N71" s="10"/>
      <c r="O71" s="10"/>
      <c r="P71" s="10"/>
      <c r="Q71" s="10"/>
      <c r="R71" s="10"/>
      <c r="S71" s="10"/>
      <c r="T71" s="10"/>
      <c r="U71" s="9"/>
      <c r="V71" s="9"/>
      <c r="W71" s="9"/>
      <c r="X71" s="9"/>
      <c r="Y71" s="9"/>
      <c r="Z71" s="9"/>
      <c r="AA71" s="9"/>
      <c r="AB71" s="9"/>
      <c r="AC71" s="9"/>
      <c r="AD71" s="9"/>
      <c r="AE71" s="9"/>
      <c r="AF71" s="9"/>
      <c r="AG71" s="9"/>
      <c r="AH71" s="9"/>
      <c r="AI71" s="9"/>
      <c r="AJ71" s="9"/>
      <c r="AK71" s="9"/>
      <c r="AL71" s="9"/>
      <c r="AM71" s="9"/>
      <c r="AN71" s="9"/>
      <c r="AO71" s="9"/>
    </row>
    <row r="72" spans="2:41" s="5" customFormat="1" ht="15" customHeight="1" x14ac:dyDescent="0.15">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1"/>
    </row>
    <row r="73" spans="2:41" s="5" customFormat="1" ht="9.75" customHeight="1" x14ac:dyDescent="0.15">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4"/>
    </row>
    <row r="74" spans="2:41" s="5" customFormat="1" ht="9.75" customHeight="1" x14ac:dyDescent="0.15">
      <c r="B74" s="3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4"/>
    </row>
    <row r="75" spans="2:41" s="5" customFormat="1" ht="9.75" customHeight="1" x14ac:dyDescent="0.15">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4"/>
    </row>
    <row r="76" spans="2:41" s="5" customFormat="1" ht="9.75" customHeight="1" x14ac:dyDescent="0.15">
      <c r="B76" s="3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7"/>
    </row>
    <row r="77" spans="2:41" s="5" customFormat="1" ht="9.75" customHeight="1" x14ac:dyDescent="0.15">
      <c r="B77" s="13"/>
      <c r="C77" s="13"/>
      <c r="D77" s="10"/>
      <c r="E77" s="10"/>
      <c r="F77" s="10"/>
      <c r="G77" s="10"/>
      <c r="H77" s="10"/>
      <c r="I77" s="10"/>
      <c r="J77" s="10"/>
      <c r="K77" s="10"/>
      <c r="L77" s="10"/>
      <c r="M77" s="10"/>
      <c r="N77" s="10"/>
      <c r="O77" s="10"/>
      <c r="P77" s="10"/>
      <c r="Q77" s="10"/>
      <c r="R77" s="10"/>
      <c r="S77" s="10"/>
      <c r="T77" s="10"/>
      <c r="U77" s="14"/>
      <c r="V77" s="14"/>
      <c r="W77" s="14"/>
      <c r="X77" s="14"/>
      <c r="Y77" s="14"/>
      <c r="Z77" s="14"/>
      <c r="AA77" s="14"/>
      <c r="AB77" s="14"/>
      <c r="AC77" s="14"/>
      <c r="AD77" s="14"/>
      <c r="AE77" s="14"/>
      <c r="AF77" s="14"/>
      <c r="AG77" s="14"/>
      <c r="AH77" s="14"/>
      <c r="AI77" s="14"/>
      <c r="AJ77" s="14"/>
      <c r="AK77" s="14"/>
      <c r="AL77" s="14"/>
      <c r="AM77" s="14"/>
      <c r="AN77" s="14"/>
      <c r="AO77" s="14"/>
    </row>
    <row r="78" spans="2:41" s="5" customFormat="1" ht="15" customHeight="1" x14ac:dyDescent="0.15">
      <c r="B78" s="1" t="s">
        <v>50</v>
      </c>
    </row>
    <row r="79" spans="2:41" s="1" customFormat="1" ht="15" customHeight="1" x14ac:dyDescent="0.15">
      <c r="B79" s="1" t="s">
        <v>51</v>
      </c>
    </row>
    <row r="80" spans="2:41" s="1" customFormat="1" ht="15" customHeight="1" x14ac:dyDescent="0.15">
      <c r="C80" s="1" t="s">
        <v>52</v>
      </c>
    </row>
    <row r="81" spans="2:42" s="1" customFormat="1" ht="15" customHeight="1" x14ac:dyDescent="0.15">
      <c r="B81" s="1" t="s">
        <v>53</v>
      </c>
    </row>
    <row r="82" spans="2:42" s="1" customFormat="1" ht="7.5" customHeight="1" x14ac:dyDescent="0.15"/>
    <row r="83" spans="2:42" s="1" customFormat="1" ht="15" customHeight="1" x14ac:dyDescent="0.15">
      <c r="B83" s="1" t="s">
        <v>54</v>
      </c>
    </row>
    <row r="84" spans="2:42" s="1" customFormat="1" ht="15" customHeight="1" x14ac:dyDescent="0.15">
      <c r="B84" s="1" t="s">
        <v>55</v>
      </c>
    </row>
    <row r="85" spans="2:42" s="1" customFormat="1" ht="15" customHeight="1" x14ac:dyDescent="0.15">
      <c r="B85" s="1" t="s">
        <v>56</v>
      </c>
    </row>
    <row r="86" spans="2:42" ht="15" customHeight="1" x14ac:dyDescent="0.15">
      <c r="B86" s="1" t="s">
        <v>57</v>
      </c>
      <c r="C86" s="7"/>
    </row>
    <row r="87" spans="2:42" ht="15" customHeight="1" x14ac:dyDescent="0.15">
      <c r="B87" s="78" t="s">
        <v>58</v>
      </c>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row>
    <row r="88" spans="2:42" ht="15" customHeight="1" x14ac:dyDescent="0.15">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row>
    <row r="89" spans="2:42" ht="15" customHeight="1" x14ac:dyDescent="0.15">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row>
    <row r="90" spans="2:42" ht="6" customHeight="1" x14ac:dyDescent="0.15">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row>
    <row r="91" spans="2:42" ht="15" customHeight="1" x14ac:dyDescent="0.15">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row>
    <row r="92" spans="2:42" ht="15" customHeight="1" x14ac:dyDescent="0.15">
      <c r="B92" s="78" t="s">
        <v>59</v>
      </c>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row>
    <row r="93" spans="2:42" ht="15" customHeight="1" x14ac:dyDescent="0.15">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row>
    <row r="94" spans="2:42" ht="15" customHeight="1" x14ac:dyDescent="0.15">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row>
    <row r="95" spans="2:42" ht="12" customHeight="1" x14ac:dyDescent="0.15">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row>
  </sheetData>
  <mergeCells count="176">
    <mergeCell ref="B2:AO2"/>
    <mergeCell ref="B4:G5"/>
    <mergeCell ref="H4:M5"/>
    <mergeCell ref="N4:S5"/>
    <mergeCell ref="T4:Z5"/>
    <mergeCell ref="AA4:AG5"/>
    <mergeCell ref="AH4:AO5"/>
    <mergeCell ref="B10:M13"/>
    <mergeCell ref="N10:AH11"/>
    <mergeCell ref="AI10:AO13"/>
    <mergeCell ref="N12:T13"/>
    <mergeCell ref="U12:AA13"/>
    <mergeCell ref="AB12:AH13"/>
    <mergeCell ref="B6:G7"/>
    <mergeCell ref="H6:M7"/>
    <mergeCell ref="N6:S7"/>
    <mergeCell ref="T6:Z7"/>
    <mergeCell ref="AA6:AG7"/>
    <mergeCell ref="AH6:AO7"/>
    <mergeCell ref="B14:B17"/>
    <mergeCell ref="C14:C15"/>
    <mergeCell ref="D14:M15"/>
    <mergeCell ref="N14:T14"/>
    <mergeCell ref="U14:AA14"/>
    <mergeCell ref="AB14:AH14"/>
    <mergeCell ref="N17:T17"/>
    <mergeCell ref="U17:AA17"/>
    <mergeCell ref="AB17:AH17"/>
    <mergeCell ref="AI14:AO15"/>
    <mergeCell ref="N15:T15"/>
    <mergeCell ref="U15:AA15"/>
    <mergeCell ref="AB15:AH15"/>
    <mergeCell ref="C16:C17"/>
    <mergeCell ref="D16:M17"/>
    <mergeCell ref="N16:T16"/>
    <mergeCell ref="U16:AA16"/>
    <mergeCell ref="AB16:AH16"/>
    <mergeCell ref="AI16:AO17"/>
    <mergeCell ref="C22:C23"/>
    <mergeCell ref="AI18:AO19"/>
    <mergeCell ref="N19:T19"/>
    <mergeCell ref="U19:AA19"/>
    <mergeCell ref="AB19:AH19"/>
    <mergeCell ref="C20:C21"/>
    <mergeCell ref="D20:M21"/>
    <mergeCell ref="N20:T20"/>
    <mergeCell ref="U20:AA20"/>
    <mergeCell ref="AB20:AH20"/>
    <mergeCell ref="AI20:AO21"/>
    <mergeCell ref="C18:C19"/>
    <mergeCell ref="D18:M19"/>
    <mergeCell ref="N18:T18"/>
    <mergeCell ref="U18:AA18"/>
    <mergeCell ref="AB18:AH18"/>
    <mergeCell ref="N21:T21"/>
    <mergeCell ref="U21:AA21"/>
    <mergeCell ref="AB21:AH21"/>
    <mergeCell ref="AB25:AH25"/>
    <mergeCell ref="D22:M23"/>
    <mergeCell ref="N22:T22"/>
    <mergeCell ref="U22:AA22"/>
    <mergeCell ref="AB22:AH22"/>
    <mergeCell ref="AI22:AO23"/>
    <mergeCell ref="N23:T23"/>
    <mergeCell ref="U23:AA23"/>
    <mergeCell ref="AB23:AH23"/>
    <mergeCell ref="N28:T28"/>
    <mergeCell ref="U28:AA28"/>
    <mergeCell ref="AB28:AH28"/>
    <mergeCell ref="C24:C25"/>
    <mergeCell ref="D24:M25"/>
    <mergeCell ref="N31:T31"/>
    <mergeCell ref="U31:AA31"/>
    <mergeCell ref="AB31:AH31"/>
    <mergeCell ref="AI24:AO25"/>
    <mergeCell ref="C26:C27"/>
    <mergeCell ref="D26:M27"/>
    <mergeCell ref="N26:T26"/>
    <mergeCell ref="U26:AA26"/>
    <mergeCell ref="AB26:AH26"/>
    <mergeCell ref="AI26:AO27"/>
    <mergeCell ref="N27:T27"/>
    <mergeCell ref="U27:AA27"/>
    <mergeCell ref="AB27:AH27"/>
    <mergeCell ref="AI30:AO31"/>
    <mergeCell ref="N24:T24"/>
    <mergeCell ref="U24:AA24"/>
    <mergeCell ref="AB24:AH24"/>
    <mergeCell ref="N25:T25"/>
    <mergeCell ref="U25:AA25"/>
    <mergeCell ref="B18:B33"/>
    <mergeCell ref="X38:AB39"/>
    <mergeCell ref="AC38:AG39"/>
    <mergeCell ref="AH38:AL39"/>
    <mergeCell ref="C32:C33"/>
    <mergeCell ref="D32:M33"/>
    <mergeCell ref="N32:T32"/>
    <mergeCell ref="U32:AA32"/>
    <mergeCell ref="AB32:AH32"/>
    <mergeCell ref="AI28:AO29"/>
    <mergeCell ref="N29:T29"/>
    <mergeCell ref="U29:AA29"/>
    <mergeCell ref="AB29:AH29"/>
    <mergeCell ref="C30:C31"/>
    <mergeCell ref="D30:M31"/>
    <mergeCell ref="N30:T30"/>
    <mergeCell ref="U30:AA30"/>
    <mergeCell ref="AB30:AH30"/>
    <mergeCell ref="AI32:AO33"/>
    <mergeCell ref="N33:T33"/>
    <mergeCell ref="U33:AA33"/>
    <mergeCell ref="AB33:AH33"/>
    <mergeCell ref="C28:C29"/>
    <mergeCell ref="D28:M29"/>
    <mergeCell ref="B92:AP94"/>
    <mergeCell ref="X47:AB47"/>
    <mergeCell ref="AC47:AG47"/>
    <mergeCell ref="AH47:AL47"/>
    <mergeCell ref="B50:AO56"/>
    <mergeCell ref="B62:AO66"/>
    <mergeCell ref="B72:AO76"/>
    <mergeCell ref="AM44:AO45"/>
    <mergeCell ref="X45:AB45"/>
    <mergeCell ref="AC45:AG45"/>
    <mergeCell ref="AH45:AL45"/>
    <mergeCell ref="U46:W47"/>
    <mergeCell ref="X46:AB46"/>
    <mergeCell ref="AC46:AG46"/>
    <mergeCell ref="AH46:AL46"/>
    <mergeCell ref="AM46:AO47"/>
    <mergeCell ref="U44:W45"/>
    <mergeCell ref="X44:AB44"/>
    <mergeCell ref="AC44:AG44"/>
    <mergeCell ref="AH44:AL44"/>
    <mergeCell ref="J46:J47"/>
    <mergeCell ref="K46:T46"/>
    <mergeCell ref="B87:AP91"/>
    <mergeCell ref="J44:J45"/>
    <mergeCell ref="K43:T43"/>
    <mergeCell ref="U40:W41"/>
    <mergeCell ref="X40:AB40"/>
    <mergeCell ref="AC40:AG40"/>
    <mergeCell ref="AH40:AL40"/>
    <mergeCell ref="AM40:AO41"/>
    <mergeCell ref="X41:AB41"/>
    <mergeCell ref="AC41:AG41"/>
    <mergeCell ref="AH41:AL41"/>
    <mergeCell ref="U42:W43"/>
    <mergeCell ref="X42:AB42"/>
    <mergeCell ref="AC42:AG42"/>
    <mergeCell ref="AH42:AL42"/>
    <mergeCell ref="AM42:AO43"/>
    <mergeCell ref="K44:T44"/>
    <mergeCell ref="K45:T45"/>
    <mergeCell ref="B40:C47"/>
    <mergeCell ref="D40:I47"/>
    <mergeCell ref="K47:T47"/>
    <mergeCell ref="AP36:AS39"/>
    <mergeCell ref="AP40:AS41"/>
    <mergeCell ref="AP42:AS43"/>
    <mergeCell ref="AP44:AS45"/>
    <mergeCell ref="AP46:AS47"/>
    <mergeCell ref="B36:C39"/>
    <mergeCell ref="D36:I39"/>
    <mergeCell ref="J36:T39"/>
    <mergeCell ref="U36:W39"/>
    <mergeCell ref="X36:AL37"/>
    <mergeCell ref="AM36:AO39"/>
    <mergeCell ref="J40:J41"/>
    <mergeCell ref="K40:T40"/>
    <mergeCell ref="X43:AB43"/>
    <mergeCell ref="AC43:AG43"/>
    <mergeCell ref="AH43:AL43"/>
    <mergeCell ref="K41:T41"/>
    <mergeCell ref="J42:J43"/>
    <mergeCell ref="K42:T42"/>
  </mergeCells>
  <phoneticPr fontId="4"/>
  <dataValidations count="1">
    <dataValidation type="list" allowBlank="1" showInputMessage="1" showErrorMessage="1" sqref="J40 J42 J44 J46">
      <formula1>"　,①,②,③,④,⑤,⑥,⑦,⑧,⑨,⑩"</formula1>
    </dataValidation>
  </dataValidations>
  <printOptions horizontalCentered="1"/>
  <pageMargins left="0.51181102362204722" right="0.51181102362204722" top="0.55118110236220474" bottom="0.55118110236220474" header="0.11811023622047245" footer="0.11811023622047245"/>
  <pageSetup paperSize="9" scale="85" fitToHeight="0" orientation="portrait" r:id="rId1"/>
  <rowBreaks count="1" manualBreakCount="1">
    <brk id="57" min="1" max="4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95"/>
  <sheetViews>
    <sheetView tabSelected="1" view="pageBreakPreview" zoomScale="90" zoomScaleNormal="90" zoomScaleSheetLayoutView="90" workbookViewId="0">
      <selection activeCell="X102" sqref="X102"/>
    </sheetView>
  </sheetViews>
  <sheetFormatPr defaultRowHeight="12" x14ac:dyDescent="0.15"/>
  <cols>
    <col min="1" max="1" width="1.125" style="2" customWidth="1"/>
    <col min="2" max="45" width="2.5" style="2" customWidth="1"/>
    <col min="46" max="16384" width="9" style="2"/>
  </cols>
  <sheetData>
    <row r="1" spans="2:43" ht="15" customHeight="1" x14ac:dyDescent="0.15">
      <c r="B1" s="1" t="s">
        <v>0</v>
      </c>
    </row>
    <row r="2" spans="2:43" ht="22.5" customHeight="1" x14ac:dyDescent="0.15">
      <c r="B2" s="130" t="s">
        <v>67</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2:43" ht="15" customHeight="1" x14ac:dyDescent="0.15">
      <c r="B3" s="3"/>
      <c r="C3" s="4"/>
      <c r="D3" s="4"/>
      <c r="E3" s="4"/>
      <c r="F3" s="4"/>
    </row>
    <row r="4" spans="2:43" s="5" customFormat="1" ht="15" customHeight="1" x14ac:dyDescent="0.15">
      <c r="B4" s="101" t="s">
        <v>1</v>
      </c>
      <c r="C4" s="101"/>
      <c r="D4" s="101"/>
      <c r="E4" s="101"/>
      <c r="F4" s="101"/>
      <c r="G4" s="101"/>
      <c r="H4" s="101" t="s">
        <v>2</v>
      </c>
      <c r="I4" s="101"/>
      <c r="J4" s="101"/>
      <c r="K4" s="101"/>
      <c r="L4" s="101"/>
      <c r="M4" s="101"/>
      <c r="N4" s="101" t="s">
        <v>3</v>
      </c>
      <c r="O4" s="101"/>
      <c r="P4" s="101"/>
      <c r="Q4" s="101"/>
      <c r="R4" s="101"/>
      <c r="S4" s="101"/>
      <c r="T4" s="101" t="s">
        <v>4</v>
      </c>
      <c r="U4" s="101"/>
      <c r="V4" s="101"/>
      <c r="W4" s="101"/>
      <c r="X4" s="101"/>
      <c r="Y4" s="101"/>
      <c r="Z4" s="101"/>
      <c r="AA4" s="101" t="s">
        <v>5</v>
      </c>
      <c r="AB4" s="101"/>
      <c r="AC4" s="101"/>
      <c r="AD4" s="101"/>
      <c r="AE4" s="101"/>
      <c r="AF4" s="101"/>
      <c r="AG4" s="101"/>
      <c r="AH4" s="101" t="s">
        <v>6</v>
      </c>
      <c r="AI4" s="101"/>
      <c r="AJ4" s="101"/>
      <c r="AK4" s="101"/>
      <c r="AL4" s="101"/>
      <c r="AM4" s="101"/>
      <c r="AN4" s="101"/>
      <c r="AO4" s="101"/>
    </row>
    <row r="5" spans="2:43" s="5" customFormat="1" ht="15" customHeight="1" x14ac:dyDescent="0.15">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row>
    <row r="6" spans="2:43" s="5" customFormat="1" ht="15" customHeight="1" x14ac:dyDescent="0.15">
      <c r="B6" s="101" t="s">
        <v>97</v>
      </c>
      <c r="C6" s="101"/>
      <c r="D6" s="101"/>
      <c r="E6" s="101"/>
      <c r="F6" s="101"/>
      <c r="G6" s="101"/>
      <c r="H6" s="101" t="s">
        <v>98</v>
      </c>
      <c r="I6" s="101"/>
      <c r="J6" s="101"/>
      <c r="K6" s="101"/>
      <c r="L6" s="101"/>
      <c r="M6" s="101"/>
      <c r="N6" s="101" t="s">
        <v>99</v>
      </c>
      <c r="O6" s="101"/>
      <c r="P6" s="101"/>
      <c r="Q6" s="101"/>
      <c r="R6" s="101"/>
      <c r="S6" s="101"/>
      <c r="T6" s="101">
        <v>27</v>
      </c>
      <c r="U6" s="101"/>
      <c r="V6" s="101"/>
      <c r="W6" s="101"/>
      <c r="X6" s="101"/>
      <c r="Y6" s="101"/>
      <c r="Z6" s="101"/>
      <c r="AA6" s="101">
        <v>29</v>
      </c>
      <c r="AB6" s="101"/>
      <c r="AC6" s="101"/>
      <c r="AD6" s="101"/>
      <c r="AE6" s="101"/>
      <c r="AF6" s="101"/>
      <c r="AG6" s="101"/>
      <c r="AH6" s="101" t="s">
        <v>98</v>
      </c>
      <c r="AI6" s="101"/>
      <c r="AJ6" s="101"/>
      <c r="AK6" s="101"/>
      <c r="AL6" s="101"/>
      <c r="AM6" s="101"/>
      <c r="AN6" s="101"/>
      <c r="AO6" s="101"/>
    </row>
    <row r="7" spans="2:43" s="5" customFormat="1" ht="15" customHeight="1" x14ac:dyDescent="0.15">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row>
    <row r="8" spans="2:43" ht="15" customHeight="1" x14ac:dyDescent="0.15"/>
    <row r="9" spans="2:43" ht="15" customHeight="1" x14ac:dyDescent="0.15">
      <c r="B9" s="6" t="s">
        <v>7</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O9" s="8" t="s">
        <v>8</v>
      </c>
    </row>
    <row r="10" spans="2:43" s="5" customFormat="1" ht="12" customHeight="1" x14ac:dyDescent="0.15">
      <c r="B10" s="29" t="s">
        <v>9</v>
      </c>
      <c r="C10" s="30"/>
      <c r="D10" s="30"/>
      <c r="E10" s="30"/>
      <c r="F10" s="30"/>
      <c r="G10" s="30"/>
      <c r="H10" s="30"/>
      <c r="I10" s="30"/>
      <c r="J10" s="30"/>
      <c r="K10" s="30"/>
      <c r="L10" s="131" t="s">
        <v>10</v>
      </c>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3"/>
      <c r="AK10" s="44" t="s">
        <v>69</v>
      </c>
      <c r="AL10" s="45"/>
      <c r="AM10" s="45"/>
      <c r="AN10" s="45"/>
      <c r="AO10" s="46"/>
      <c r="AP10" s="9"/>
      <c r="AQ10" s="9"/>
    </row>
    <row r="11" spans="2:43" s="5" customFormat="1" x14ac:dyDescent="0.15">
      <c r="B11" s="32"/>
      <c r="C11" s="33"/>
      <c r="D11" s="33"/>
      <c r="E11" s="33"/>
      <c r="F11" s="33"/>
      <c r="G11" s="33"/>
      <c r="H11" s="33"/>
      <c r="I11" s="33"/>
      <c r="J11" s="33"/>
      <c r="K11" s="33"/>
      <c r="L11" s="134"/>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6"/>
      <c r="AK11" s="47"/>
      <c r="AL11" s="48"/>
      <c r="AM11" s="48"/>
      <c r="AN11" s="48"/>
      <c r="AO11" s="49"/>
      <c r="AP11" s="9"/>
      <c r="AQ11" s="9"/>
    </row>
    <row r="12" spans="2:43" s="5" customFormat="1" ht="15" customHeight="1" x14ac:dyDescent="0.15">
      <c r="B12" s="32"/>
      <c r="C12" s="33"/>
      <c r="D12" s="33"/>
      <c r="E12" s="33"/>
      <c r="F12" s="33"/>
      <c r="G12" s="33"/>
      <c r="H12" s="33"/>
      <c r="I12" s="33"/>
      <c r="J12" s="33"/>
      <c r="K12" s="33"/>
      <c r="L12" s="137" t="s">
        <v>11</v>
      </c>
      <c r="M12" s="138"/>
      <c r="N12" s="138"/>
      <c r="O12" s="138"/>
      <c r="P12" s="139"/>
      <c r="Q12" s="137" t="s">
        <v>12</v>
      </c>
      <c r="R12" s="138"/>
      <c r="S12" s="138"/>
      <c r="T12" s="138"/>
      <c r="U12" s="139"/>
      <c r="V12" s="47" t="s">
        <v>13</v>
      </c>
      <c r="W12" s="48"/>
      <c r="X12" s="48"/>
      <c r="Y12" s="48"/>
      <c r="Z12" s="49"/>
      <c r="AA12" s="137" t="s">
        <v>68</v>
      </c>
      <c r="AB12" s="138"/>
      <c r="AC12" s="138"/>
      <c r="AD12" s="138"/>
      <c r="AE12" s="139"/>
      <c r="AF12" s="137" t="s">
        <v>70</v>
      </c>
      <c r="AG12" s="138"/>
      <c r="AH12" s="138"/>
      <c r="AI12" s="138"/>
      <c r="AJ12" s="139"/>
      <c r="AK12" s="47"/>
      <c r="AL12" s="48"/>
      <c r="AM12" s="48"/>
      <c r="AN12" s="48"/>
      <c r="AO12" s="49"/>
      <c r="AP12" s="9"/>
      <c r="AQ12" s="9"/>
    </row>
    <row r="13" spans="2:43" s="5" customFormat="1" ht="15" customHeight="1" x14ac:dyDescent="0.15">
      <c r="B13" s="35"/>
      <c r="C13" s="36"/>
      <c r="D13" s="36"/>
      <c r="E13" s="36"/>
      <c r="F13" s="36"/>
      <c r="G13" s="36"/>
      <c r="H13" s="36"/>
      <c r="I13" s="36"/>
      <c r="J13" s="36"/>
      <c r="K13" s="36"/>
      <c r="L13" s="134"/>
      <c r="M13" s="135"/>
      <c r="N13" s="135"/>
      <c r="O13" s="135"/>
      <c r="P13" s="136"/>
      <c r="Q13" s="134"/>
      <c r="R13" s="135"/>
      <c r="S13" s="135"/>
      <c r="T13" s="135"/>
      <c r="U13" s="136"/>
      <c r="V13" s="50"/>
      <c r="W13" s="51"/>
      <c r="X13" s="51"/>
      <c r="Y13" s="51"/>
      <c r="Z13" s="52"/>
      <c r="AA13" s="134"/>
      <c r="AB13" s="135"/>
      <c r="AC13" s="135"/>
      <c r="AD13" s="135"/>
      <c r="AE13" s="136"/>
      <c r="AF13" s="134"/>
      <c r="AG13" s="135"/>
      <c r="AH13" s="135"/>
      <c r="AI13" s="135"/>
      <c r="AJ13" s="136"/>
      <c r="AK13" s="50"/>
      <c r="AL13" s="51"/>
      <c r="AM13" s="51"/>
      <c r="AN13" s="51"/>
      <c r="AO13" s="52"/>
      <c r="AP13" s="9"/>
      <c r="AQ13" s="9"/>
    </row>
    <row r="14" spans="2:43" s="5" customFormat="1" ht="15" customHeight="1" x14ac:dyDescent="0.15">
      <c r="B14" s="129" t="s">
        <v>14</v>
      </c>
      <c r="C14" s="105" t="s">
        <v>15</v>
      </c>
      <c r="D14" s="182" t="s">
        <v>16</v>
      </c>
      <c r="E14" s="183"/>
      <c r="F14" s="183"/>
      <c r="G14" s="183"/>
      <c r="H14" s="183"/>
      <c r="I14" s="183"/>
      <c r="J14" s="183"/>
      <c r="K14" s="183"/>
      <c r="L14" s="111">
        <v>0</v>
      </c>
      <c r="M14" s="112"/>
      <c r="N14" s="112"/>
      <c r="O14" s="112"/>
      <c r="P14" s="113"/>
      <c r="Q14" s="111">
        <v>1</v>
      </c>
      <c r="R14" s="112"/>
      <c r="S14" s="112"/>
      <c r="T14" s="112"/>
      <c r="U14" s="113"/>
      <c r="V14" s="111">
        <v>1</v>
      </c>
      <c r="W14" s="112"/>
      <c r="X14" s="112"/>
      <c r="Y14" s="112"/>
      <c r="Z14" s="113"/>
      <c r="AA14" s="176" t="str">
        <f>IF(V14="","",IF(V15&gt;=V14,"達成済み",V14))</f>
        <v>達成済み</v>
      </c>
      <c r="AB14" s="177"/>
      <c r="AC14" s="177"/>
      <c r="AD14" s="177"/>
      <c r="AE14" s="178"/>
      <c r="AF14" s="176" t="str">
        <f>IF(OR(AA14="",AA14="達成済み",AA15="要入力"),AA14,IF(AA15/AA14&gt;=1,"達成済み",IF(AA15/AA14&gt;=0.8,"概ね達成",AA14)))</f>
        <v>達成済み</v>
      </c>
      <c r="AG14" s="177"/>
      <c r="AH14" s="177"/>
      <c r="AI14" s="177"/>
      <c r="AJ14" s="178"/>
      <c r="AK14" s="155" t="str">
        <f>IF(OR(AA15="",AA15="要入力"),"",IF(AA15="達成済み",AA14,ROUNDDOWN(AA15/AA14*100,1)))</f>
        <v>達成済み</v>
      </c>
      <c r="AL14" s="156"/>
      <c r="AM14" s="156"/>
      <c r="AN14" s="156"/>
      <c r="AO14" s="157"/>
      <c r="AP14" s="10"/>
      <c r="AQ14" s="10"/>
    </row>
    <row r="15" spans="2:43" s="5" customFormat="1" ht="15" customHeight="1" x14ac:dyDescent="0.15">
      <c r="B15" s="103"/>
      <c r="C15" s="106"/>
      <c r="D15" s="184"/>
      <c r="E15" s="185"/>
      <c r="F15" s="185"/>
      <c r="G15" s="185"/>
      <c r="H15" s="185"/>
      <c r="I15" s="185"/>
      <c r="J15" s="185"/>
      <c r="K15" s="185"/>
      <c r="L15" s="50">
        <v>0</v>
      </c>
      <c r="M15" s="51"/>
      <c r="N15" s="51"/>
      <c r="O15" s="51"/>
      <c r="P15" s="52"/>
      <c r="Q15" s="120">
        <v>1</v>
      </c>
      <c r="R15" s="121"/>
      <c r="S15" s="121"/>
      <c r="T15" s="121"/>
      <c r="U15" s="122"/>
      <c r="V15" s="120">
        <v>1</v>
      </c>
      <c r="W15" s="121"/>
      <c r="X15" s="121"/>
      <c r="Y15" s="121"/>
      <c r="Z15" s="122"/>
      <c r="AA15" s="179" t="str">
        <f>IF(OR(AA14="達成済み",AA14=""),AA14,"要入力")</f>
        <v>達成済み</v>
      </c>
      <c r="AB15" s="180"/>
      <c r="AC15" s="180"/>
      <c r="AD15" s="180"/>
      <c r="AE15" s="181"/>
      <c r="AF15" s="173" t="str">
        <f>IF(OR(AF14="達成済み",AF14="概ね達成"),AF14,"")</f>
        <v>達成済み</v>
      </c>
      <c r="AG15" s="174"/>
      <c r="AH15" s="174"/>
      <c r="AI15" s="174"/>
      <c r="AJ15" s="175"/>
      <c r="AK15" s="158"/>
      <c r="AL15" s="159"/>
      <c r="AM15" s="159"/>
      <c r="AN15" s="159"/>
      <c r="AO15" s="160"/>
      <c r="AP15" s="10"/>
      <c r="AQ15" s="10"/>
    </row>
    <row r="16" spans="2:43" s="5" customFormat="1" ht="15" customHeight="1" x14ac:dyDescent="0.15">
      <c r="B16" s="103"/>
      <c r="C16" s="105" t="s">
        <v>17</v>
      </c>
      <c r="D16" s="182" t="s">
        <v>18</v>
      </c>
      <c r="E16" s="183"/>
      <c r="F16" s="183"/>
      <c r="G16" s="183"/>
      <c r="H16" s="183"/>
      <c r="I16" s="183"/>
      <c r="J16" s="183"/>
      <c r="K16" s="183"/>
      <c r="L16" s="111"/>
      <c r="M16" s="112"/>
      <c r="N16" s="112"/>
      <c r="O16" s="112"/>
      <c r="P16" s="113"/>
      <c r="Q16" s="111"/>
      <c r="R16" s="112"/>
      <c r="S16" s="112"/>
      <c r="T16" s="112"/>
      <c r="U16" s="113"/>
      <c r="V16" s="111"/>
      <c r="W16" s="112"/>
      <c r="X16" s="112"/>
      <c r="Y16" s="112"/>
      <c r="Z16" s="113"/>
      <c r="AA16" s="176" t="str">
        <f>IF(V16="","",IF(V17&gt;=V16,"達成済み",V16))</f>
        <v/>
      </c>
      <c r="AB16" s="177"/>
      <c r="AC16" s="177"/>
      <c r="AD16" s="177"/>
      <c r="AE16" s="178"/>
      <c r="AF16" s="176" t="str">
        <f>IF(OR(AA16="",AA16="達成済み",AA17="要入力"),AA16,IF(AA17/AA16&gt;=1,"達成済み",IF(AA17/AA16&gt;=0.8,"概ね達成",AA16)))</f>
        <v/>
      </c>
      <c r="AG16" s="177"/>
      <c r="AH16" s="177"/>
      <c r="AI16" s="177"/>
      <c r="AJ16" s="178"/>
      <c r="AK16" s="155" t="str">
        <f>IF(OR(AA17="",AA17="要入力"),"",IF(AA17="達成済み",AA16,ROUNDDOWN(AA17/AA16*100,1)))</f>
        <v/>
      </c>
      <c r="AL16" s="156"/>
      <c r="AM16" s="156"/>
      <c r="AN16" s="156"/>
      <c r="AO16" s="157"/>
      <c r="AP16" s="10"/>
      <c r="AQ16" s="10"/>
    </row>
    <row r="17" spans="2:43" s="5" customFormat="1" ht="15" customHeight="1" x14ac:dyDescent="0.15">
      <c r="B17" s="104"/>
      <c r="C17" s="106"/>
      <c r="D17" s="184"/>
      <c r="E17" s="185"/>
      <c r="F17" s="185"/>
      <c r="G17" s="185"/>
      <c r="H17" s="185"/>
      <c r="I17" s="185"/>
      <c r="J17" s="185"/>
      <c r="K17" s="185"/>
      <c r="L17" s="50"/>
      <c r="M17" s="51"/>
      <c r="N17" s="51"/>
      <c r="O17" s="51"/>
      <c r="P17" s="52"/>
      <c r="Q17" s="120"/>
      <c r="R17" s="121"/>
      <c r="S17" s="121"/>
      <c r="T17" s="121"/>
      <c r="U17" s="122"/>
      <c r="V17" s="120"/>
      <c r="W17" s="121"/>
      <c r="X17" s="121"/>
      <c r="Y17" s="121"/>
      <c r="Z17" s="122"/>
      <c r="AA17" s="179" t="str">
        <f>IF(OR(AA16="達成済み",AA16=""),AA16,"要入力")</f>
        <v/>
      </c>
      <c r="AB17" s="180"/>
      <c r="AC17" s="180"/>
      <c r="AD17" s="180"/>
      <c r="AE17" s="181"/>
      <c r="AF17" s="173" t="str">
        <f>IF(OR(AF16="達成済み",AF16="概ね達成"),AF16,"")</f>
        <v/>
      </c>
      <c r="AG17" s="174"/>
      <c r="AH17" s="174"/>
      <c r="AI17" s="174"/>
      <c r="AJ17" s="175"/>
      <c r="AK17" s="158"/>
      <c r="AL17" s="159"/>
      <c r="AM17" s="159"/>
      <c r="AN17" s="159"/>
      <c r="AO17" s="160"/>
      <c r="AP17" s="10"/>
      <c r="AQ17" s="10"/>
    </row>
    <row r="18" spans="2:43" s="5" customFormat="1" ht="15" customHeight="1" x14ac:dyDescent="0.15">
      <c r="B18" s="103" t="s">
        <v>19</v>
      </c>
      <c r="C18" s="105" t="s">
        <v>20</v>
      </c>
      <c r="D18" s="182" t="s">
        <v>21</v>
      </c>
      <c r="E18" s="183"/>
      <c r="F18" s="183"/>
      <c r="G18" s="183"/>
      <c r="H18" s="183"/>
      <c r="I18" s="183"/>
      <c r="J18" s="183"/>
      <c r="K18" s="183"/>
      <c r="L18" s="111">
        <v>0</v>
      </c>
      <c r="M18" s="112"/>
      <c r="N18" s="112"/>
      <c r="O18" s="112"/>
      <c r="P18" s="113"/>
      <c r="Q18" s="111">
        <v>1</v>
      </c>
      <c r="R18" s="112"/>
      <c r="S18" s="112"/>
      <c r="T18" s="112"/>
      <c r="U18" s="113"/>
      <c r="V18" s="111">
        <v>1</v>
      </c>
      <c r="W18" s="112"/>
      <c r="X18" s="112"/>
      <c r="Y18" s="112"/>
      <c r="Z18" s="113"/>
      <c r="AA18" s="176">
        <f>IF(V18="","",IF(V19&gt;=V18,"達成済み",V18))</f>
        <v>1</v>
      </c>
      <c r="AB18" s="177"/>
      <c r="AC18" s="177"/>
      <c r="AD18" s="177"/>
      <c r="AE18" s="178"/>
      <c r="AF18" s="176" t="str">
        <f>IF(OR(AA18="",AA18="達成済み",AA19="要入力"),AA18,IF(AA19/AA18&gt;=1,"達成済み",IF(AA19/AA18&gt;=0.8,"概ね達成",AA18)))</f>
        <v>達成済み</v>
      </c>
      <c r="AG18" s="177"/>
      <c r="AH18" s="177"/>
      <c r="AI18" s="177"/>
      <c r="AJ18" s="178"/>
      <c r="AK18" s="155">
        <f>IF(OR(AA19="",AA19="要入力"),"",IF(AA19="達成済み",AA18,ROUNDDOWN(AA19/AA18*100,1)))</f>
        <v>100</v>
      </c>
      <c r="AL18" s="156"/>
      <c r="AM18" s="156"/>
      <c r="AN18" s="156"/>
      <c r="AO18" s="157"/>
      <c r="AP18" s="10"/>
      <c r="AQ18" s="10"/>
    </row>
    <row r="19" spans="2:43" s="5" customFormat="1" ht="15" customHeight="1" x14ac:dyDescent="0.15">
      <c r="B19" s="103"/>
      <c r="C19" s="106"/>
      <c r="D19" s="184"/>
      <c r="E19" s="185"/>
      <c r="F19" s="185"/>
      <c r="G19" s="185"/>
      <c r="H19" s="185"/>
      <c r="I19" s="185"/>
      <c r="J19" s="185"/>
      <c r="K19" s="185"/>
      <c r="L19" s="50">
        <v>0</v>
      </c>
      <c r="M19" s="51"/>
      <c r="N19" s="51"/>
      <c r="O19" s="51"/>
      <c r="P19" s="52"/>
      <c r="Q19" s="120">
        <v>0</v>
      </c>
      <c r="R19" s="121"/>
      <c r="S19" s="121"/>
      <c r="T19" s="121"/>
      <c r="U19" s="122"/>
      <c r="V19" s="120">
        <v>0</v>
      </c>
      <c r="W19" s="121"/>
      <c r="X19" s="121"/>
      <c r="Y19" s="121"/>
      <c r="Z19" s="122"/>
      <c r="AA19" s="179">
        <v>1</v>
      </c>
      <c r="AB19" s="180"/>
      <c r="AC19" s="180"/>
      <c r="AD19" s="180"/>
      <c r="AE19" s="181"/>
      <c r="AF19" s="173" t="str">
        <f>IF(OR(AF18="達成済み",AF18="概ね達成"),AF18,"")</f>
        <v>達成済み</v>
      </c>
      <c r="AG19" s="174"/>
      <c r="AH19" s="174"/>
      <c r="AI19" s="174"/>
      <c r="AJ19" s="175"/>
      <c r="AK19" s="158"/>
      <c r="AL19" s="159"/>
      <c r="AM19" s="159"/>
      <c r="AN19" s="159"/>
      <c r="AO19" s="160"/>
      <c r="AP19" s="10"/>
      <c r="AQ19" s="10"/>
    </row>
    <row r="20" spans="2:43" s="5" customFormat="1" ht="15" customHeight="1" x14ac:dyDescent="0.15">
      <c r="B20" s="103"/>
      <c r="C20" s="105" t="s">
        <v>22</v>
      </c>
      <c r="D20" s="201" t="s">
        <v>23</v>
      </c>
      <c r="E20" s="202"/>
      <c r="F20" s="202"/>
      <c r="G20" s="202"/>
      <c r="H20" s="202"/>
      <c r="I20" s="202"/>
      <c r="J20" s="202"/>
      <c r="K20" s="202"/>
      <c r="L20" s="111" t="s">
        <v>80</v>
      </c>
      <c r="M20" s="112"/>
      <c r="N20" s="112"/>
      <c r="O20" s="112"/>
      <c r="P20" s="113"/>
      <c r="Q20" s="111" t="s">
        <v>80</v>
      </c>
      <c r="R20" s="112"/>
      <c r="S20" s="112"/>
      <c r="T20" s="112"/>
      <c r="U20" s="113"/>
      <c r="V20" s="111" t="s">
        <v>80</v>
      </c>
      <c r="W20" s="112"/>
      <c r="X20" s="112"/>
      <c r="Y20" s="112"/>
      <c r="Z20" s="113"/>
      <c r="AA20" s="176" t="str">
        <f>IF(V20="","",IF(V21&gt;=V20,"達成済み",V20))</f>
        <v/>
      </c>
      <c r="AB20" s="177"/>
      <c r="AC20" s="177"/>
      <c r="AD20" s="177"/>
      <c r="AE20" s="178"/>
      <c r="AF20" s="176" t="str">
        <f>IF(OR(AA20="",AA20="達成済み",AA21="要入力"),AA20,IF(AA21/AA20&gt;=1,"達成済み",IF(AA21/AA20&gt;=0.8,"概ね達成",AA20)))</f>
        <v/>
      </c>
      <c r="AG20" s="177"/>
      <c r="AH20" s="177"/>
      <c r="AI20" s="177"/>
      <c r="AJ20" s="178"/>
      <c r="AK20" s="155" t="str">
        <f>IF(OR(AA21="",AA21="要入力"),"",IF(AA21="達成済み",AA20,ROUNDDOWN(AA21/AA20*100,1)))</f>
        <v/>
      </c>
      <c r="AL20" s="156"/>
      <c r="AM20" s="156"/>
      <c r="AN20" s="156"/>
      <c r="AO20" s="157"/>
      <c r="AP20" s="10"/>
      <c r="AQ20" s="10"/>
    </row>
    <row r="21" spans="2:43" s="5" customFormat="1" ht="15" customHeight="1" x14ac:dyDescent="0.15">
      <c r="B21" s="103"/>
      <c r="C21" s="106"/>
      <c r="D21" s="203"/>
      <c r="E21" s="204"/>
      <c r="F21" s="204"/>
      <c r="G21" s="204"/>
      <c r="H21" s="204"/>
      <c r="I21" s="204"/>
      <c r="J21" s="204"/>
      <c r="K21" s="204"/>
      <c r="L21" s="50" t="s">
        <v>80</v>
      </c>
      <c r="M21" s="51"/>
      <c r="N21" s="51"/>
      <c r="O21" s="51"/>
      <c r="P21" s="52"/>
      <c r="Q21" s="120" t="s">
        <v>80</v>
      </c>
      <c r="R21" s="121"/>
      <c r="S21" s="121"/>
      <c r="T21" s="121"/>
      <c r="U21" s="122"/>
      <c r="V21" s="120" t="s">
        <v>80</v>
      </c>
      <c r="W21" s="121"/>
      <c r="X21" s="121"/>
      <c r="Y21" s="121"/>
      <c r="Z21" s="122"/>
      <c r="AA21" s="179" t="str">
        <f>IF(OR(AA20="達成済み",AA20=""),AA20,"要入力")</f>
        <v/>
      </c>
      <c r="AB21" s="180"/>
      <c r="AC21" s="180"/>
      <c r="AD21" s="180"/>
      <c r="AE21" s="181"/>
      <c r="AF21" s="173" t="str">
        <f>IF(OR(AF20="達成済み",AF20="概ね達成"),AF20,"")</f>
        <v/>
      </c>
      <c r="AG21" s="174"/>
      <c r="AH21" s="174"/>
      <c r="AI21" s="174"/>
      <c r="AJ21" s="175"/>
      <c r="AK21" s="158"/>
      <c r="AL21" s="159"/>
      <c r="AM21" s="159"/>
      <c r="AN21" s="159"/>
      <c r="AO21" s="160"/>
      <c r="AP21" s="10"/>
      <c r="AQ21" s="10"/>
    </row>
    <row r="22" spans="2:43" s="5" customFormat="1" ht="15" customHeight="1" x14ac:dyDescent="0.15">
      <c r="B22" s="103"/>
      <c r="C22" s="105" t="s">
        <v>24</v>
      </c>
      <c r="D22" s="182" t="s">
        <v>25</v>
      </c>
      <c r="E22" s="183"/>
      <c r="F22" s="183"/>
      <c r="G22" s="183"/>
      <c r="H22" s="183"/>
      <c r="I22" s="183"/>
      <c r="J22" s="183"/>
      <c r="K22" s="183"/>
      <c r="L22" s="111" t="s">
        <v>80</v>
      </c>
      <c r="M22" s="112"/>
      <c r="N22" s="112"/>
      <c r="O22" s="112"/>
      <c r="P22" s="113"/>
      <c r="Q22" s="111" t="s">
        <v>80</v>
      </c>
      <c r="R22" s="112"/>
      <c r="S22" s="112"/>
      <c r="T22" s="112"/>
      <c r="U22" s="113"/>
      <c r="V22" s="111" t="s">
        <v>80</v>
      </c>
      <c r="W22" s="112"/>
      <c r="X22" s="112"/>
      <c r="Y22" s="112"/>
      <c r="Z22" s="113"/>
      <c r="AA22" s="176" t="str">
        <f>IF(V22="","",IF(V23&gt;=V22,"達成済み",V22))</f>
        <v/>
      </c>
      <c r="AB22" s="177"/>
      <c r="AC22" s="177"/>
      <c r="AD22" s="177"/>
      <c r="AE22" s="178"/>
      <c r="AF22" s="176" t="str">
        <f>IF(OR(AA22="",AA22="達成済み",AA23="要入力"),AA22,IF(AA23/AA22&gt;=1,"達成済み",IF(AA23/AA22&gt;=0.8,"概ね達成",AA22)))</f>
        <v/>
      </c>
      <c r="AG22" s="177"/>
      <c r="AH22" s="177"/>
      <c r="AI22" s="177"/>
      <c r="AJ22" s="178"/>
      <c r="AK22" s="155" t="str">
        <f>IF(OR(AA23="",AA23="要入力"),"",IF(AA23="達成済み",AA22,ROUNDDOWN(AA23/AA22*100,1)))</f>
        <v/>
      </c>
      <c r="AL22" s="156"/>
      <c r="AM22" s="156"/>
      <c r="AN22" s="156"/>
      <c r="AO22" s="157"/>
      <c r="AP22" s="10"/>
      <c r="AQ22" s="10"/>
    </row>
    <row r="23" spans="2:43" s="5" customFormat="1" ht="15" customHeight="1" x14ac:dyDescent="0.15">
      <c r="B23" s="103"/>
      <c r="C23" s="106"/>
      <c r="D23" s="184"/>
      <c r="E23" s="185"/>
      <c r="F23" s="185"/>
      <c r="G23" s="185"/>
      <c r="H23" s="185"/>
      <c r="I23" s="185"/>
      <c r="J23" s="185"/>
      <c r="K23" s="185"/>
      <c r="L23" s="50" t="s">
        <v>80</v>
      </c>
      <c r="M23" s="51"/>
      <c r="N23" s="51"/>
      <c r="O23" s="51"/>
      <c r="P23" s="52"/>
      <c r="Q23" s="120" t="s">
        <v>80</v>
      </c>
      <c r="R23" s="121"/>
      <c r="S23" s="121"/>
      <c r="T23" s="121"/>
      <c r="U23" s="122"/>
      <c r="V23" s="120" t="s">
        <v>80</v>
      </c>
      <c r="W23" s="121"/>
      <c r="X23" s="121"/>
      <c r="Y23" s="121"/>
      <c r="Z23" s="122"/>
      <c r="AA23" s="179" t="str">
        <f>IF(OR(AA22="達成済み",AA22=""),AA22,"要入力")</f>
        <v/>
      </c>
      <c r="AB23" s="180"/>
      <c r="AC23" s="180"/>
      <c r="AD23" s="180"/>
      <c r="AE23" s="181"/>
      <c r="AF23" s="173" t="str">
        <f>IF(OR(AF22="達成済み",AF22="概ね達成"),AF22,"")</f>
        <v/>
      </c>
      <c r="AG23" s="174"/>
      <c r="AH23" s="174"/>
      <c r="AI23" s="174"/>
      <c r="AJ23" s="175"/>
      <c r="AK23" s="158"/>
      <c r="AL23" s="159"/>
      <c r="AM23" s="159"/>
      <c r="AN23" s="159"/>
      <c r="AO23" s="160"/>
      <c r="AP23" s="10"/>
      <c r="AQ23" s="10"/>
    </row>
    <row r="24" spans="2:43" s="5" customFormat="1" ht="15" customHeight="1" x14ac:dyDescent="0.15">
      <c r="B24" s="103"/>
      <c r="C24" s="105" t="s">
        <v>26</v>
      </c>
      <c r="D24" s="182" t="s">
        <v>27</v>
      </c>
      <c r="E24" s="183"/>
      <c r="F24" s="183"/>
      <c r="G24" s="183"/>
      <c r="H24" s="183"/>
      <c r="I24" s="183"/>
      <c r="J24" s="183"/>
      <c r="K24" s="183"/>
      <c r="L24" s="111">
        <v>0</v>
      </c>
      <c r="M24" s="112"/>
      <c r="N24" s="112"/>
      <c r="O24" s="112"/>
      <c r="P24" s="113"/>
      <c r="Q24" s="111">
        <v>1</v>
      </c>
      <c r="R24" s="112"/>
      <c r="S24" s="112"/>
      <c r="T24" s="112"/>
      <c r="U24" s="113"/>
      <c r="V24" s="111">
        <v>1</v>
      </c>
      <c r="W24" s="112"/>
      <c r="X24" s="112"/>
      <c r="Y24" s="112"/>
      <c r="Z24" s="113"/>
      <c r="AA24" s="176" t="str">
        <f>IF(V24="","",IF(V25&gt;=V24,"達成済み",V24))</f>
        <v>達成済み</v>
      </c>
      <c r="AB24" s="177"/>
      <c r="AC24" s="177"/>
      <c r="AD24" s="177"/>
      <c r="AE24" s="178"/>
      <c r="AF24" s="176" t="str">
        <f>IF(OR(AA24="",AA24="達成済み",AA25="要入力"),AA24,IF(AA25/AA24&gt;=1,"達成済み",IF(AA25/AA24&gt;=0.8,"概ね達成",AA24)))</f>
        <v>達成済み</v>
      </c>
      <c r="AG24" s="177"/>
      <c r="AH24" s="177"/>
      <c r="AI24" s="177"/>
      <c r="AJ24" s="178"/>
      <c r="AK24" s="155" t="str">
        <f>IF(OR(AA25="",AA25="要入力"),"",IF(AA25="達成済み",AA24,ROUNDDOWN(AA25/AA24*100,1)))</f>
        <v>達成済み</v>
      </c>
      <c r="AL24" s="156"/>
      <c r="AM24" s="156"/>
      <c r="AN24" s="156"/>
      <c r="AO24" s="157"/>
      <c r="AP24" s="9"/>
      <c r="AQ24" s="9"/>
    </row>
    <row r="25" spans="2:43" s="5" customFormat="1" ht="15" customHeight="1" x14ac:dyDescent="0.15">
      <c r="B25" s="103"/>
      <c r="C25" s="106"/>
      <c r="D25" s="184"/>
      <c r="E25" s="185"/>
      <c r="F25" s="185"/>
      <c r="G25" s="185"/>
      <c r="H25" s="185"/>
      <c r="I25" s="185"/>
      <c r="J25" s="185"/>
      <c r="K25" s="185"/>
      <c r="L25" s="50">
        <v>0</v>
      </c>
      <c r="M25" s="51"/>
      <c r="N25" s="51"/>
      <c r="O25" s="51"/>
      <c r="P25" s="52"/>
      <c r="Q25" s="120">
        <v>1</v>
      </c>
      <c r="R25" s="121"/>
      <c r="S25" s="121"/>
      <c r="T25" s="121"/>
      <c r="U25" s="122"/>
      <c r="V25" s="120">
        <v>1</v>
      </c>
      <c r="W25" s="121"/>
      <c r="X25" s="121"/>
      <c r="Y25" s="121"/>
      <c r="Z25" s="122"/>
      <c r="AA25" s="179" t="str">
        <f>IF(OR(AA24="達成済み",AA24=""),AA24,"要入力")</f>
        <v>達成済み</v>
      </c>
      <c r="AB25" s="180"/>
      <c r="AC25" s="180"/>
      <c r="AD25" s="180"/>
      <c r="AE25" s="181"/>
      <c r="AF25" s="173" t="str">
        <f>IF(OR(AF24="達成済み",AF24="概ね達成"),AF24,"")</f>
        <v>達成済み</v>
      </c>
      <c r="AG25" s="174"/>
      <c r="AH25" s="174"/>
      <c r="AI25" s="174"/>
      <c r="AJ25" s="175"/>
      <c r="AK25" s="158"/>
      <c r="AL25" s="159"/>
      <c r="AM25" s="159"/>
      <c r="AN25" s="159"/>
      <c r="AO25" s="160"/>
      <c r="AP25" s="9"/>
      <c r="AQ25" s="9"/>
    </row>
    <row r="26" spans="2:43" s="5" customFormat="1" ht="15" customHeight="1" x14ac:dyDescent="0.15">
      <c r="B26" s="103"/>
      <c r="C26" s="105" t="s">
        <v>28</v>
      </c>
      <c r="D26" s="182" t="s">
        <v>29</v>
      </c>
      <c r="E26" s="183"/>
      <c r="F26" s="183"/>
      <c r="G26" s="183"/>
      <c r="H26" s="183"/>
      <c r="I26" s="183"/>
      <c r="J26" s="183"/>
      <c r="K26" s="183"/>
      <c r="L26" s="111" t="s">
        <v>80</v>
      </c>
      <c r="M26" s="112"/>
      <c r="N26" s="112"/>
      <c r="O26" s="112"/>
      <c r="P26" s="113"/>
      <c r="Q26" s="111" t="s">
        <v>80</v>
      </c>
      <c r="R26" s="112"/>
      <c r="S26" s="112"/>
      <c r="T26" s="112"/>
      <c r="U26" s="113"/>
      <c r="V26" s="111" t="s">
        <v>80</v>
      </c>
      <c r="W26" s="112"/>
      <c r="X26" s="112"/>
      <c r="Y26" s="112"/>
      <c r="Z26" s="113"/>
      <c r="AA26" s="176" t="str">
        <f>IF(V26="","",IF(V27&gt;=V26,"達成済み",V26))</f>
        <v/>
      </c>
      <c r="AB26" s="177"/>
      <c r="AC26" s="177"/>
      <c r="AD26" s="177"/>
      <c r="AE26" s="178"/>
      <c r="AF26" s="176" t="str">
        <f>IF(OR(AA26="",AA26="達成済み",AA27="要入力"),AA26,IF(AA27/AA26&gt;=1,"達成済み",IF(AA27/AA26&gt;=0.8,"概ね達成",AA26)))</f>
        <v/>
      </c>
      <c r="AG26" s="177"/>
      <c r="AH26" s="177"/>
      <c r="AI26" s="177"/>
      <c r="AJ26" s="178"/>
      <c r="AK26" s="155" t="str">
        <f>IF(OR(AA27="",AA27="要入力"),"",IF(AA27="達成済み",AA26,ROUNDDOWN(AA27/AA26*100,1)))</f>
        <v/>
      </c>
      <c r="AL26" s="156"/>
      <c r="AM26" s="156"/>
      <c r="AN26" s="156"/>
      <c r="AO26" s="157"/>
      <c r="AP26" s="10"/>
      <c r="AQ26" s="10"/>
    </row>
    <row r="27" spans="2:43" s="5" customFormat="1" ht="15" customHeight="1" x14ac:dyDescent="0.15">
      <c r="B27" s="103"/>
      <c r="C27" s="106"/>
      <c r="D27" s="184"/>
      <c r="E27" s="185"/>
      <c r="F27" s="185"/>
      <c r="G27" s="185"/>
      <c r="H27" s="185"/>
      <c r="I27" s="185"/>
      <c r="J27" s="185"/>
      <c r="K27" s="185"/>
      <c r="L27" s="50" t="s">
        <v>80</v>
      </c>
      <c r="M27" s="51"/>
      <c r="N27" s="51"/>
      <c r="O27" s="51"/>
      <c r="P27" s="52"/>
      <c r="Q27" s="120" t="s">
        <v>80</v>
      </c>
      <c r="R27" s="121"/>
      <c r="S27" s="121"/>
      <c r="T27" s="121"/>
      <c r="U27" s="122"/>
      <c r="V27" s="120" t="s">
        <v>80</v>
      </c>
      <c r="W27" s="121"/>
      <c r="X27" s="121"/>
      <c r="Y27" s="121"/>
      <c r="Z27" s="122"/>
      <c r="AA27" s="179" t="str">
        <f>IF(OR(AA26="達成済み",AA26=""),AA26,"要入力")</f>
        <v/>
      </c>
      <c r="AB27" s="180"/>
      <c r="AC27" s="180"/>
      <c r="AD27" s="180"/>
      <c r="AE27" s="181"/>
      <c r="AF27" s="173" t="str">
        <f>IF(OR(AF26="達成済み",AF26="概ね達成"),AF26,"")</f>
        <v/>
      </c>
      <c r="AG27" s="174"/>
      <c r="AH27" s="174"/>
      <c r="AI27" s="174"/>
      <c r="AJ27" s="175"/>
      <c r="AK27" s="158"/>
      <c r="AL27" s="159"/>
      <c r="AM27" s="159"/>
      <c r="AN27" s="159"/>
      <c r="AO27" s="160"/>
      <c r="AP27" s="10"/>
      <c r="AQ27" s="10"/>
    </row>
    <row r="28" spans="2:43" s="5" customFormat="1" ht="15" customHeight="1" x14ac:dyDescent="0.15">
      <c r="B28" s="103"/>
      <c r="C28" s="105" t="s">
        <v>30</v>
      </c>
      <c r="D28" s="182" t="s">
        <v>31</v>
      </c>
      <c r="E28" s="183"/>
      <c r="F28" s="183"/>
      <c r="G28" s="183"/>
      <c r="H28" s="183"/>
      <c r="I28" s="183"/>
      <c r="J28" s="183"/>
      <c r="K28" s="183"/>
      <c r="L28" s="111" t="s">
        <v>80</v>
      </c>
      <c r="M28" s="112"/>
      <c r="N28" s="112"/>
      <c r="O28" s="112"/>
      <c r="P28" s="113"/>
      <c r="Q28" s="111" t="s">
        <v>80</v>
      </c>
      <c r="R28" s="112"/>
      <c r="S28" s="112"/>
      <c r="T28" s="112"/>
      <c r="U28" s="113"/>
      <c r="V28" s="111" t="s">
        <v>80</v>
      </c>
      <c r="W28" s="112"/>
      <c r="X28" s="112"/>
      <c r="Y28" s="112"/>
      <c r="Z28" s="113"/>
      <c r="AA28" s="176" t="str">
        <f>IF(V28="","",IF(V29&gt;=V28,"達成済み",V28))</f>
        <v/>
      </c>
      <c r="AB28" s="177"/>
      <c r="AC28" s="177"/>
      <c r="AD28" s="177"/>
      <c r="AE28" s="178"/>
      <c r="AF28" s="176" t="str">
        <f>IF(OR(AA28="",AA28="達成済み",AA29="要入力"),AA28,IF(AA29/AA28&gt;=1,"達成済み",IF(AA29/AA28&gt;=0.8,"概ね達成",AA28)))</f>
        <v/>
      </c>
      <c r="AG28" s="177"/>
      <c r="AH28" s="177"/>
      <c r="AI28" s="177"/>
      <c r="AJ28" s="178"/>
      <c r="AK28" s="155" t="str">
        <f>IF(OR(AA29="",AA29="要入力"),"",IF(AA29="達成済み",AA28,ROUNDDOWN(AA29/AA28*100,1)))</f>
        <v/>
      </c>
      <c r="AL28" s="156"/>
      <c r="AM28" s="156"/>
      <c r="AN28" s="156"/>
      <c r="AO28" s="157"/>
      <c r="AP28" s="10"/>
      <c r="AQ28" s="10"/>
    </row>
    <row r="29" spans="2:43" s="5" customFormat="1" ht="15" customHeight="1" x14ac:dyDescent="0.15">
      <c r="B29" s="103"/>
      <c r="C29" s="106"/>
      <c r="D29" s="184"/>
      <c r="E29" s="185"/>
      <c r="F29" s="185"/>
      <c r="G29" s="185"/>
      <c r="H29" s="185"/>
      <c r="I29" s="185"/>
      <c r="J29" s="185"/>
      <c r="K29" s="185"/>
      <c r="L29" s="50" t="s">
        <v>80</v>
      </c>
      <c r="M29" s="51"/>
      <c r="N29" s="51"/>
      <c r="O29" s="51"/>
      <c r="P29" s="52"/>
      <c r="Q29" s="120" t="s">
        <v>80</v>
      </c>
      <c r="R29" s="121"/>
      <c r="S29" s="121"/>
      <c r="T29" s="121"/>
      <c r="U29" s="122"/>
      <c r="V29" s="120" t="s">
        <v>80</v>
      </c>
      <c r="W29" s="121"/>
      <c r="X29" s="121"/>
      <c r="Y29" s="121"/>
      <c r="Z29" s="122"/>
      <c r="AA29" s="179" t="str">
        <f>IF(OR(AA28="達成済み",AA28=""),AA28,"要入力")</f>
        <v/>
      </c>
      <c r="AB29" s="180"/>
      <c r="AC29" s="180"/>
      <c r="AD29" s="180"/>
      <c r="AE29" s="181"/>
      <c r="AF29" s="173" t="str">
        <f>IF(OR(AF28="達成済み",AF28="概ね達成"),AF28,"")</f>
        <v/>
      </c>
      <c r="AG29" s="174"/>
      <c r="AH29" s="174"/>
      <c r="AI29" s="174"/>
      <c r="AJ29" s="175"/>
      <c r="AK29" s="158"/>
      <c r="AL29" s="159"/>
      <c r="AM29" s="159"/>
      <c r="AN29" s="159"/>
      <c r="AO29" s="160"/>
      <c r="AP29" s="10"/>
      <c r="AQ29" s="10"/>
    </row>
    <row r="30" spans="2:43" s="5" customFormat="1" ht="15" customHeight="1" x14ac:dyDescent="0.15">
      <c r="B30" s="103"/>
      <c r="C30" s="105" t="s">
        <v>32</v>
      </c>
      <c r="D30" s="182" t="s">
        <v>33</v>
      </c>
      <c r="E30" s="183"/>
      <c r="F30" s="183"/>
      <c r="G30" s="183"/>
      <c r="H30" s="183"/>
      <c r="I30" s="183"/>
      <c r="J30" s="183"/>
      <c r="K30" s="183"/>
      <c r="L30" s="111"/>
      <c r="M30" s="112"/>
      <c r="N30" s="112"/>
      <c r="O30" s="112"/>
      <c r="P30" s="113"/>
      <c r="Q30" s="111"/>
      <c r="R30" s="112"/>
      <c r="S30" s="112"/>
      <c r="T30" s="112"/>
      <c r="U30" s="113"/>
      <c r="V30" s="111"/>
      <c r="W30" s="112"/>
      <c r="X30" s="112"/>
      <c r="Y30" s="112"/>
      <c r="Z30" s="113"/>
      <c r="AA30" s="176" t="str">
        <f>IF(V30="","",IF(V31&gt;=V30,"達成済み",V30))</f>
        <v/>
      </c>
      <c r="AB30" s="177"/>
      <c r="AC30" s="177"/>
      <c r="AD30" s="177"/>
      <c r="AE30" s="178"/>
      <c r="AF30" s="176" t="str">
        <f>IF(OR(AA30="",AA30="達成済み",AA31="要入力"),AA30,IF(AA31/AA30&gt;=1,"達成済み",IF(AA31/AA30&gt;=0.8,"概ね達成",AA30)))</f>
        <v/>
      </c>
      <c r="AG30" s="177"/>
      <c r="AH30" s="177"/>
      <c r="AI30" s="177"/>
      <c r="AJ30" s="178"/>
      <c r="AK30" s="155" t="str">
        <f>IF(OR(AA31="",AA31="要入力"),"",IF(AA31="達成済み",AA30,ROUNDDOWN(AA31/AA30*100,1)))</f>
        <v/>
      </c>
      <c r="AL30" s="156"/>
      <c r="AM30" s="156"/>
      <c r="AN30" s="156"/>
      <c r="AO30" s="157"/>
      <c r="AP30" s="10"/>
      <c r="AQ30" s="10"/>
    </row>
    <row r="31" spans="2:43" s="5" customFormat="1" ht="15" customHeight="1" x14ac:dyDescent="0.15">
      <c r="B31" s="103"/>
      <c r="C31" s="106"/>
      <c r="D31" s="184"/>
      <c r="E31" s="185"/>
      <c r="F31" s="185"/>
      <c r="G31" s="185"/>
      <c r="H31" s="185"/>
      <c r="I31" s="185"/>
      <c r="J31" s="185"/>
      <c r="K31" s="185"/>
      <c r="L31" s="50"/>
      <c r="M31" s="51"/>
      <c r="N31" s="51"/>
      <c r="O31" s="51"/>
      <c r="P31" s="52"/>
      <c r="Q31" s="120"/>
      <c r="R31" s="121"/>
      <c r="S31" s="121"/>
      <c r="T31" s="121"/>
      <c r="U31" s="122"/>
      <c r="V31" s="120"/>
      <c r="W31" s="121"/>
      <c r="X31" s="121"/>
      <c r="Y31" s="121"/>
      <c r="Z31" s="122"/>
      <c r="AA31" s="179" t="str">
        <f>IF(OR(AA30="達成済み",AA30=""),AA30,"要入力")</f>
        <v/>
      </c>
      <c r="AB31" s="180"/>
      <c r="AC31" s="180"/>
      <c r="AD31" s="180"/>
      <c r="AE31" s="181"/>
      <c r="AF31" s="173" t="str">
        <f>IF(OR(AF30="達成済み",AF30="概ね達成"),AF30,"")</f>
        <v/>
      </c>
      <c r="AG31" s="174"/>
      <c r="AH31" s="174"/>
      <c r="AI31" s="174"/>
      <c r="AJ31" s="175"/>
      <c r="AK31" s="158"/>
      <c r="AL31" s="159"/>
      <c r="AM31" s="159"/>
      <c r="AN31" s="159"/>
      <c r="AO31" s="160"/>
      <c r="AP31" s="10"/>
      <c r="AQ31" s="10"/>
    </row>
    <row r="32" spans="2:43" s="5" customFormat="1" ht="15" customHeight="1" x14ac:dyDescent="0.15">
      <c r="B32" s="103"/>
      <c r="C32" s="105" t="s">
        <v>34</v>
      </c>
      <c r="D32" s="182" t="s">
        <v>35</v>
      </c>
      <c r="E32" s="183"/>
      <c r="F32" s="183"/>
      <c r="G32" s="183"/>
      <c r="H32" s="183"/>
      <c r="I32" s="183"/>
      <c r="J32" s="183"/>
      <c r="K32" s="183"/>
      <c r="L32" s="111" t="s">
        <v>80</v>
      </c>
      <c r="M32" s="112"/>
      <c r="N32" s="112"/>
      <c r="O32" s="112"/>
      <c r="P32" s="113"/>
      <c r="Q32" s="111" t="s">
        <v>80</v>
      </c>
      <c r="R32" s="112"/>
      <c r="S32" s="112"/>
      <c r="T32" s="112"/>
      <c r="U32" s="113"/>
      <c r="V32" s="111" t="s">
        <v>80</v>
      </c>
      <c r="W32" s="112"/>
      <c r="X32" s="112"/>
      <c r="Y32" s="112"/>
      <c r="Z32" s="113"/>
      <c r="AA32" s="176" t="str">
        <f>IF(V32="","",IF(V33&gt;=V32,"達成済み",V32))</f>
        <v/>
      </c>
      <c r="AB32" s="177"/>
      <c r="AC32" s="177"/>
      <c r="AD32" s="177"/>
      <c r="AE32" s="178"/>
      <c r="AF32" s="176" t="str">
        <f>IF(OR(AA32="",AA32="達成済み",AA33="要入力"),AA32,IF(AA33/AA32&gt;=1,"達成済み",IF(AA33/AA32&gt;=0.8,"概ね達成",AA32)))</f>
        <v/>
      </c>
      <c r="AG32" s="177"/>
      <c r="AH32" s="177"/>
      <c r="AI32" s="177"/>
      <c r="AJ32" s="178"/>
      <c r="AK32" s="155" t="str">
        <f>IF(OR(AA33="",AA33="要入力"),"",IF(AA33="達成済み",AA32,ROUNDDOWN(AA33/AA32*100,1)))</f>
        <v/>
      </c>
      <c r="AL32" s="156"/>
      <c r="AM32" s="156"/>
      <c r="AN32" s="156"/>
      <c r="AO32" s="157"/>
      <c r="AP32" s="10"/>
      <c r="AQ32" s="10"/>
    </row>
    <row r="33" spans="2:46" s="5" customFormat="1" ht="15" customHeight="1" x14ac:dyDescent="0.15">
      <c r="B33" s="104"/>
      <c r="C33" s="106"/>
      <c r="D33" s="184"/>
      <c r="E33" s="185"/>
      <c r="F33" s="185"/>
      <c r="G33" s="185"/>
      <c r="H33" s="185"/>
      <c r="I33" s="185"/>
      <c r="J33" s="185"/>
      <c r="K33" s="185"/>
      <c r="L33" s="50" t="s">
        <v>80</v>
      </c>
      <c r="M33" s="51"/>
      <c r="N33" s="51"/>
      <c r="O33" s="51"/>
      <c r="P33" s="52"/>
      <c r="Q33" s="120" t="s">
        <v>80</v>
      </c>
      <c r="R33" s="121"/>
      <c r="S33" s="121"/>
      <c r="T33" s="121"/>
      <c r="U33" s="122"/>
      <c r="V33" s="120" t="s">
        <v>80</v>
      </c>
      <c r="W33" s="121"/>
      <c r="X33" s="121"/>
      <c r="Y33" s="121"/>
      <c r="Z33" s="122"/>
      <c r="AA33" s="179" t="str">
        <f>IF(OR(AA32="達成済み",AA32=""),AA32,"要入力")</f>
        <v/>
      </c>
      <c r="AB33" s="180"/>
      <c r="AC33" s="180"/>
      <c r="AD33" s="180"/>
      <c r="AE33" s="181"/>
      <c r="AF33" s="173" t="str">
        <f>IF(OR(AF32="達成済み",AF32="概ね達成"),AF32,"")</f>
        <v/>
      </c>
      <c r="AG33" s="174"/>
      <c r="AH33" s="174"/>
      <c r="AI33" s="174"/>
      <c r="AJ33" s="175"/>
      <c r="AK33" s="158"/>
      <c r="AL33" s="159"/>
      <c r="AM33" s="159"/>
      <c r="AN33" s="159"/>
      <c r="AO33" s="160"/>
      <c r="AP33" s="10"/>
      <c r="AQ33" s="10"/>
    </row>
    <row r="34" spans="2:46" ht="15" customHeight="1" x14ac:dyDescent="0.15">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11"/>
      <c r="AI34" s="11"/>
      <c r="AJ34" s="11"/>
      <c r="AK34" s="11"/>
      <c r="AL34" s="11"/>
    </row>
    <row r="35" spans="2:46" ht="15" hidden="1" customHeight="1" x14ac:dyDescent="0.15">
      <c r="B35" s="12" t="s">
        <v>36</v>
      </c>
    </row>
    <row r="36" spans="2:46" s="5" customFormat="1" ht="15" hidden="1" customHeight="1" x14ac:dyDescent="0.15">
      <c r="B36" s="101" t="s">
        <v>37</v>
      </c>
      <c r="C36" s="101"/>
      <c r="D36" s="29" t="s">
        <v>38</v>
      </c>
      <c r="E36" s="30"/>
      <c r="F36" s="30"/>
      <c r="G36" s="31"/>
      <c r="H36" s="29" t="s">
        <v>9</v>
      </c>
      <c r="I36" s="30"/>
      <c r="J36" s="30"/>
      <c r="K36" s="30"/>
      <c r="L36" s="30"/>
      <c r="M36" s="30"/>
      <c r="N36" s="30"/>
      <c r="O36" s="31"/>
      <c r="P36" s="44" t="s">
        <v>39</v>
      </c>
      <c r="Q36" s="45"/>
      <c r="R36" s="46"/>
      <c r="S36" s="44" t="s">
        <v>40</v>
      </c>
      <c r="T36" s="45"/>
      <c r="U36" s="45"/>
      <c r="V36" s="45"/>
      <c r="W36" s="45"/>
      <c r="X36" s="45"/>
      <c r="Y36" s="45"/>
      <c r="Z36" s="45"/>
      <c r="AA36" s="45"/>
      <c r="AB36" s="45"/>
      <c r="AC36" s="45"/>
      <c r="AD36" s="45"/>
      <c r="AE36" s="45"/>
      <c r="AF36" s="45"/>
      <c r="AG36" s="45"/>
      <c r="AH36" s="45"/>
      <c r="AI36" s="45"/>
      <c r="AJ36" s="45"/>
      <c r="AK36" s="45"/>
      <c r="AL36" s="46"/>
      <c r="AM36" s="44" t="s">
        <v>73</v>
      </c>
      <c r="AN36" s="45"/>
      <c r="AO36" s="46"/>
      <c r="AP36" s="44" t="s">
        <v>79</v>
      </c>
      <c r="AQ36" s="45"/>
      <c r="AR36" s="45"/>
      <c r="AS36" s="46"/>
    </row>
    <row r="37" spans="2:46" s="5" customFormat="1" ht="15" hidden="1" customHeight="1" x14ac:dyDescent="0.15">
      <c r="B37" s="101"/>
      <c r="C37" s="101"/>
      <c r="D37" s="32"/>
      <c r="E37" s="33"/>
      <c r="F37" s="33"/>
      <c r="G37" s="34"/>
      <c r="H37" s="32"/>
      <c r="I37" s="33"/>
      <c r="J37" s="33"/>
      <c r="K37" s="33"/>
      <c r="L37" s="33"/>
      <c r="M37" s="33"/>
      <c r="N37" s="33"/>
      <c r="O37" s="34"/>
      <c r="P37" s="47"/>
      <c r="Q37" s="48"/>
      <c r="R37" s="49"/>
      <c r="S37" s="50"/>
      <c r="T37" s="51"/>
      <c r="U37" s="51"/>
      <c r="V37" s="51"/>
      <c r="W37" s="51"/>
      <c r="X37" s="51"/>
      <c r="Y37" s="51"/>
      <c r="Z37" s="51"/>
      <c r="AA37" s="51"/>
      <c r="AB37" s="51"/>
      <c r="AC37" s="51"/>
      <c r="AD37" s="51"/>
      <c r="AE37" s="51"/>
      <c r="AF37" s="51"/>
      <c r="AG37" s="51"/>
      <c r="AH37" s="51"/>
      <c r="AI37" s="51"/>
      <c r="AJ37" s="51"/>
      <c r="AK37" s="51"/>
      <c r="AL37" s="52"/>
      <c r="AM37" s="47"/>
      <c r="AN37" s="48"/>
      <c r="AO37" s="49"/>
      <c r="AP37" s="47"/>
      <c r="AQ37" s="48"/>
      <c r="AR37" s="48"/>
      <c r="AS37" s="49"/>
    </row>
    <row r="38" spans="2:46" s="5" customFormat="1" ht="15" hidden="1" customHeight="1" x14ac:dyDescent="0.15">
      <c r="B38" s="101"/>
      <c r="C38" s="101"/>
      <c r="D38" s="32"/>
      <c r="E38" s="33"/>
      <c r="F38" s="33"/>
      <c r="G38" s="34"/>
      <c r="H38" s="32"/>
      <c r="I38" s="33"/>
      <c r="J38" s="33"/>
      <c r="K38" s="33"/>
      <c r="L38" s="33"/>
      <c r="M38" s="33"/>
      <c r="N38" s="33"/>
      <c r="O38" s="34"/>
      <c r="P38" s="47"/>
      <c r="Q38" s="48"/>
      <c r="R38" s="49"/>
      <c r="S38" s="101" t="s">
        <v>71</v>
      </c>
      <c r="T38" s="101"/>
      <c r="U38" s="101"/>
      <c r="V38" s="101"/>
      <c r="W38" s="44" t="s">
        <v>42</v>
      </c>
      <c r="X38" s="45"/>
      <c r="Y38" s="45"/>
      <c r="Z38" s="46"/>
      <c r="AA38" s="44" t="s">
        <v>43</v>
      </c>
      <c r="AB38" s="45"/>
      <c r="AC38" s="45"/>
      <c r="AD38" s="45"/>
      <c r="AE38" s="44" t="s">
        <v>72</v>
      </c>
      <c r="AF38" s="45"/>
      <c r="AG38" s="45"/>
      <c r="AH38" s="46"/>
      <c r="AI38" s="44" t="s">
        <v>74</v>
      </c>
      <c r="AJ38" s="45"/>
      <c r="AK38" s="45"/>
      <c r="AL38" s="46"/>
      <c r="AM38" s="47"/>
      <c r="AN38" s="48"/>
      <c r="AO38" s="49"/>
      <c r="AP38" s="47"/>
      <c r="AQ38" s="48"/>
      <c r="AR38" s="48"/>
      <c r="AS38" s="49"/>
    </row>
    <row r="39" spans="2:46" s="5" customFormat="1" ht="15" hidden="1" customHeight="1" x14ac:dyDescent="0.15">
      <c r="B39" s="101"/>
      <c r="C39" s="101"/>
      <c r="D39" s="35"/>
      <c r="E39" s="36"/>
      <c r="F39" s="36"/>
      <c r="G39" s="37"/>
      <c r="H39" s="35"/>
      <c r="I39" s="36"/>
      <c r="J39" s="36"/>
      <c r="K39" s="36"/>
      <c r="L39" s="36"/>
      <c r="M39" s="36"/>
      <c r="N39" s="36"/>
      <c r="O39" s="37"/>
      <c r="P39" s="50"/>
      <c r="Q39" s="51"/>
      <c r="R39" s="52"/>
      <c r="S39" s="101"/>
      <c r="T39" s="101"/>
      <c r="U39" s="101"/>
      <c r="V39" s="101"/>
      <c r="W39" s="50"/>
      <c r="X39" s="51"/>
      <c r="Y39" s="51"/>
      <c r="Z39" s="52"/>
      <c r="AA39" s="50"/>
      <c r="AB39" s="51"/>
      <c r="AC39" s="51"/>
      <c r="AD39" s="51"/>
      <c r="AE39" s="50"/>
      <c r="AF39" s="51"/>
      <c r="AG39" s="51"/>
      <c r="AH39" s="52"/>
      <c r="AI39" s="50"/>
      <c r="AJ39" s="51"/>
      <c r="AK39" s="51"/>
      <c r="AL39" s="52"/>
      <c r="AM39" s="50"/>
      <c r="AN39" s="51"/>
      <c r="AO39" s="52"/>
      <c r="AP39" s="50"/>
      <c r="AQ39" s="51"/>
      <c r="AR39" s="51"/>
      <c r="AS39" s="52"/>
      <c r="AT39" s="5" t="s">
        <v>89</v>
      </c>
    </row>
    <row r="40" spans="2:46" s="5" customFormat="1" ht="15.75" hidden="1" customHeight="1" x14ac:dyDescent="0.15">
      <c r="B40" s="38">
        <v>1</v>
      </c>
      <c r="C40" s="39"/>
      <c r="D40" s="29" t="s">
        <v>100</v>
      </c>
      <c r="E40" s="30"/>
      <c r="F40" s="30"/>
      <c r="G40" s="31"/>
      <c r="H40" s="23" t="s">
        <v>86</v>
      </c>
      <c r="I40" s="25" t="str">
        <f>IF(ISERROR(VLOOKUP(H40,$C$14:$K$33,2,FALSE)),"",VLOOKUP(H40,$C$14:$K$33,2,FALSE))</f>
        <v>売上高の拡大</v>
      </c>
      <c r="J40" s="25"/>
      <c r="K40" s="25"/>
      <c r="L40" s="25"/>
      <c r="M40" s="25"/>
      <c r="N40" s="25"/>
      <c r="O40" s="26"/>
      <c r="P40" s="65">
        <v>5548</v>
      </c>
      <c r="Q40" s="66"/>
      <c r="R40" s="67"/>
      <c r="S40" s="71">
        <v>5548</v>
      </c>
      <c r="T40" s="72"/>
      <c r="U40" s="72"/>
      <c r="V40" s="73"/>
      <c r="W40" s="71">
        <v>5926</v>
      </c>
      <c r="X40" s="72"/>
      <c r="Y40" s="72"/>
      <c r="Z40" s="73"/>
      <c r="AA40" s="71">
        <v>6159</v>
      </c>
      <c r="AB40" s="72"/>
      <c r="AC40" s="72"/>
      <c r="AD40" s="73"/>
      <c r="AE40" s="167" t="str">
        <f>IF(AA41="","",IF(ROUNDDOWN((AA41*1000-P40*1000)/(AA40*1000-P40*1000)*100,1)&gt;=100,"達成済み",AA40))</f>
        <v>達成済み</v>
      </c>
      <c r="AF40" s="168"/>
      <c r="AG40" s="168"/>
      <c r="AH40" s="169"/>
      <c r="AI40" s="167" t="str">
        <f>IF(OR(AE41="",AE41="要入力"),AE40,IF(AE40="達成済み",AE40,IF(ROUNDDOWN((AE41*1000-P40*1000)/(AE40*1000-P40*1000)*100,1)&gt;=100,"達成済み",IF(ROUNDDOWN((AE41*1000-P40*1000)/(AE40*1000-P40*1000)*100,1)&gt;=80,"概ね達成",AE40))))</f>
        <v>達成済み</v>
      </c>
      <c r="AJ40" s="168"/>
      <c r="AK40" s="168"/>
      <c r="AL40" s="169"/>
      <c r="AM40" s="161" t="str">
        <f>IF(OR(AE41="",AE41="要入力"),"",IF(AE41="達成済み",AE41,ROUNDDOWN((AE41*1000-P40*1000)/(AE40*1000-P40*1000)*100,1)))</f>
        <v>達成済み</v>
      </c>
      <c r="AN40" s="162"/>
      <c r="AO40" s="163"/>
      <c r="AP40" s="53" t="s">
        <v>105</v>
      </c>
      <c r="AQ40" s="54"/>
      <c r="AR40" s="54"/>
      <c r="AS40" s="55"/>
      <c r="AT40" s="5" t="str">
        <f>H40</f>
        <v>①</v>
      </c>
    </row>
    <row r="41" spans="2:46" s="5" customFormat="1" ht="15.75" hidden="1" customHeight="1" x14ac:dyDescent="0.15">
      <c r="B41" s="40"/>
      <c r="C41" s="41"/>
      <c r="D41" s="32"/>
      <c r="E41" s="33"/>
      <c r="F41" s="33"/>
      <c r="G41" s="34"/>
      <c r="H41" s="24"/>
      <c r="I41" s="27" t="s">
        <v>91</v>
      </c>
      <c r="J41" s="27"/>
      <c r="K41" s="27"/>
      <c r="L41" s="27"/>
      <c r="M41" s="27"/>
      <c r="N41" s="27"/>
      <c r="O41" s="28"/>
      <c r="P41" s="68"/>
      <c r="Q41" s="69"/>
      <c r="R41" s="70"/>
      <c r="S41" s="75">
        <v>5548</v>
      </c>
      <c r="T41" s="76"/>
      <c r="U41" s="76"/>
      <c r="V41" s="77"/>
      <c r="W41" s="68">
        <v>7863</v>
      </c>
      <c r="X41" s="69"/>
      <c r="Y41" s="69"/>
      <c r="Z41" s="70"/>
      <c r="AA41" s="75">
        <v>9088</v>
      </c>
      <c r="AB41" s="76"/>
      <c r="AC41" s="76"/>
      <c r="AD41" s="77"/>
      <c r="AE41" s="75" t="str">
        <f>IF(OR(AE40="",AE40="達成済み"),AE40,"要入力")</f>
        <v>達成済み</v>
      </c>
      <c r="AF41" s="76"/>
      <c r="AG41" s="76"/>
      <c r="AH41" s="77"/>
      <c r="AI41" s="75" t="str">
        <f>IF(OR(AI40="",AI40="達成済み",AI40="概ね達成"),AI40,"")</f>
        <v>達成済み</v>
      </c>
      <c r="AJ41" s="76"/>
      <c r="AK41" s="76"/>
      <c r="AL41" s="77"/>
      <c r="AM41" s="164"/>
      <c r="AN41" s="165"/>
      <c r="AO41" s="166"/>
      <c r="AP41" s="56"/>
      <c r="AQ41" s="57"/>
      <c r="AR41" s="57"/>
      <c r="AS41" s="58"/>
      <c r="AT41" s="5" t="str">
        <f>H40</f>
        <v>①</v>
      </c>
    </row>
    <row r="42" spans="2:46" s="5" customFormat="1" ht="15.75" hidden="1" customHeight="1" x14ac:dyDescent="0.15">
      <c r="B42" s="40"/>
      <c r="C42" s="41"/>
      <c r="D42" s="32"/>
      <c r="E42" s="33"/>
      <c r="F42" s="33"/>
      <c r="G42" s="34"/>
      <c r="H42" s="23" t="s">
        <v>87</v>
      </c>
      <c r="I42" s="25" t="str">
        <f>IF(ISERROR(VLOOKUP(H42,$C$14:$K$33,2,FALSE)),"",VLOOKUP(H42,$C$14:$K$33,2,FALSE))</f>
        <v>経営面積の拡大</v>
      </c>
      <c r="J42" s="25"/>
      <c r="K42" s="25"/>
      <c r="L42" s="25"/>
      <c r="M42" s="25"/>
      <c r="N42" s="25"/>
      <c r="O42" s="26"/>
      <c r="P42" s="89">
        <v>40.799999999999997</v>
      </c>
      <c r="Q42" s="90"/>
      <c r="R42" s="91"/>
      <c r="S42" s="95">
        <v>40.799999999999997</v>
      </c>
      <c r="T42" s="96"/>
      <c r="U42" s="96"/>
      <c r="V42" s="97"/>
      <c r="W42" s="95">
        <v>45</v>
      </c>
      <c r="X42" s="96"/>
      <c r="Y42" s="96"/>
      <c r="Z42" s="97"/>
      <c r="AA42" s="95">
        <v>50</v>
      </c>
      <c r="AB42" s="96"/>
      <c r="AC42" s="96"/>
      <c r="AD42" s="97"/>
      <c r="AE42" s="167">
        <f>IF(AA43="","",IF(ROUNDDOWN((AA43*1000-P42*1000)/(AA42*1000-P42*1000)*100,1)&gt;=100,"達成済み",AA42))</f>
        <v>50</v>
      </c>
      <c r="AF42" s="168"/>
      <c r="AG42" s="168"/>
      <c r="AH42" s="169"/>
      <c r="AI42" s="167" t="str">
        <f>IF(OR(AE43="",AE43="要入力"),AE42,IF(AE42="達成済み",AE42,IF(ROUNDDOWN((AE43*1000-P42*1000)/(AE42*1000-P42*1000)*100,1)&gt;=100,"達成済み",IF(ROUNDDOWN((AE43*1000-P42*1000)/(AE42*1000-P42*1000)*100,1)&gt;=80,"概ね達成",AE42))))</f>
        <v>達成済み</v>
      </c>
      <c r="AJ42" s="168"/>
      <c r="AK42" s="168"/>
      <c r="AL42" s="169"/>
      <c r="AM42" s="161">
        <f>IF(OR(AE43="",AE43="要入力"),"",IF(AE43="達成済み",AE43,ROUNDDOWN((AE43*1000-P42*1000)/(AE42*1000-P42*1000)*100,1)))</f>
        <v>107.6</v>
      </c>
      <c r="AN42" s="162"/>
      <c r="AO42" s="163"/>
      <c r="AP42" s="53" t="s">
        <v>106</v>
      </c>
      <c r="AQ42" s="54"/>
      <c r="AR42" s="54"/>
      <c r="AS42" s="55"/>
      <c r="AT42" s="5" t="str">
        <f>H42</f>
        <v>③</v>
      </c>
    </row>
    <row r="43" spans="2:46" s="5" customFormat="1" ht="15.75" hidden="1" customHeight="1" x14ac:dyDescent="0.15">
      <c r="B43" s="40"/>
      <c r="C43" s="41"/>
      <c r="D43" s="32"/>
      <c r="E43" s="33"/>
      <c r="F43" s="33"/>
      <c r="G43" s="34"/>
      <c r="H43" s="24"/>
      <c r="I43" s="27" t="s">
        <v>88</v>
      </c>
      <c r="J43" s="27"/>
      <c r="K43" s="27"/>
      <c r="L43" s="27"/>
      <c r="M43" s="27"/>
      <c r="N43" s="27"/>
      <c r="O43" s="28"/>
      <c r="P43" s="92"/>
      <c r="Q43" s="93"/>
      <c r="R43" s="94"/>
      <c r="S43" s="98">
        <v>40.799999999999997</v>
      </c>
      <c r="T43" s="99"/>
      <c r="U43" s="99"/>
      <c r="V43" s="100"/>
      <c r="W43" s="92">
        <v>40.799999999999997</v>
      </c>
      <c r="X43" s="93"/>
      <c r="Y43" s="93"/>
      <c r="Z43" s="94"/>
      <c r="AA43" s="98">
        <v>46.1</v>
      </c>
      <c r="AB43" s="99"/>
      <c r="AC43" s="99"/>
      <c r="AD43" s="100"/>
      <c r="AE43" s="170">
        <v>50.7</v>
      </c>
      <c r="AF43" s="171"/>
      <c r="AG43" s="171"/>
      <c r="AH43" s="172"/>
      <c r="AI43" s="75" t="str">
        <f>IF(OR(AI42="",AI42="達成済み",AI42="概ね達成"),AI42,"")</f>
        <v>達成済み</v>
      </c>
      <c r="AJ43" s="76"/>
      <c r="AK43" s="76"/>
      <c r="AL43" s="77"/>
      <c r="AM43" s="164"/>
      <c r="AN43" s="165"/>
      <c r="AO43" s="166"/>
      <c r="AP43" s="56"/>
      <c r="AQ43" s="57"/>
      <c r="AR43" s="57"/>
      <c r="AS43" s="58"/>
      <c r="AT43" s="5" t="str">
        <f>H42</f>
        <v>③</v>
      </c>
    </row>
    <row r="44" spans="2:46" s="5" customFormat="1" ht="15.75" hidden="1" customHeight="1" x14ac:dyDescent="0.15">
      <c r="B44" s="40"/>
      <c r="C44" s="41"/>
      <c r="D44" s="32"/>
      <c r="E44" s="33"/>
      <c r="F44" s="33"/>
      <c r="G44" s="34"/>
      <c r="H44" s="23" t="s">
        <v>104</v>
      </c>
      <c r="I44" s="25" t="str">
        <f>IF(ISERROR(VLOOKUP(H44,$C$14:$K$33,2,FALSE)),"",VLOOKUP(H44,$C$14:$K$33,2,FALSE))</f>
        <v>経営の効率化</v>
      </c>
      <c r="J44" s="25"/>
      <c r="K44" s="25"/>
      <c r="L44" s="25"/>
      <c r="M44" s="25"/>
      <c r="N44" s="25"/>
      <c r="O44" s="26"/>
      <c r="P44" s="65">
        <v>6135</v>
      </c>
      <c r="Q44" s="66"/>
      <c r="R44" s="67"/>
      <c r="S44" s="71">
        <v>6135</v>
      </c>
      <c r="T44" s="72"/>
      <c r="U44" s="72"/>
      <c r="V44" s="73"/>
      <c r="W44" s="71">
        <v>5828</v>
      </c>
      <c r="X44" s="72"/>
      <c r="Y44" s="72"/>
      <c r="Z44" s="73"/>
      <c r="AA44" s="71">
        <v>5521</v>
      </c>
      <c r="AB44" s="72"/>
      <c r="AC44" s="72"/>
      <c r="AD44" s="73"/>
      <c r="AE44" s="167" t="str">
        <f>IF(AA45="","",IF(ROUNDDOWN((AA45*1000-P44*1000)/(AA44*1000-P44*1000)*100,1)&gt;=100,"達成済み",AA44))</f>
        <v>達成済み</v>
      </c>
      <c r="AF44" s="168"/>
      <c r="AG44" s="168"/>
      <c r="AH44" s="169"/>
      <c r="AI44" s="167" t="str">
        <f>IF(OR(AE45="",AE45="要入力"),AE44,IF(AE44="達成済み",AE44,IF(ROUNDDOWN((AE45*1000-P44*1000)/(AE44*1000-P44*1000)*100,1)&gt;=100,"達成済み",IF(ROUNDDOWN((AE45*1000-P44*1000)/(AE44*1000-P44*1000)*100,1)&gt;=80,"概ね達成",AE44))))</f>
        <v>達成済み</v>
      </c>
      <c r="AJ44" s="168"/>
      <c r="AK44" s="168"/>
      <c r="AL44" s="169"/>
      <c r="AM44" s="161" t="str">
        <f>IF(OR(AE45="",AE45="要入力"),"",IF(AE45="達成済み",AE45,ROUNDDOWN((AE45*1000-P44*1000)/(AE44*1000-P44*1000)*100,1)))</f>
        <v>達成済み</v>
      </c>
      <c r="AN44" s="162"/>
      <c r="AO44" s="163"/>
      <c r="AP44" s="53" t="s">
        <v>105</v>
      </c>
      <c r="AQ44" s="54"/>
      <c r="AR44" s="54"/>
      <c r="AS44" s="55"/>
      <c r="AT44" s="5" t="str">
        <f>H44</f>
        <v>⑥</v>
      </c>
    </row>
    <row r="45" spans="2:46" s="5" customFormat="1" ht="15.75" hidden="1" customHeight="1" x14ac:dyDescent="0.15">
      <c r="B45" s="40"/>
      <c r="C45" s="41"/>
      <c r="D45" s="32"/>
      <c r="E45" s="33"/>
      <c r="F45" s="33"/>
      <c r="G45" s="34"/>
      <c r="H45" s="24"/>
      <c r="I45" s="27" t="s">
        <v>110</v>
      </c>
      <c r="J45" s="27"/>
      <c r="K45" s="27"/>
      <c r="L45" s="27"/>
      <c r="M45" s="27"/>
      <c r="N45" s="27"/>
      <c r="O45" s="28"/>
      <c r="P45" s="68"/>
      <c r="Q45" s="69"/>
      <c r="R45" s="70"/>
      <c r="S45" s="75">
        <v>6135</v>
      </c>
      <c r="T45" s="76"/>
      <c r="U45" s="76"/>
      <c r="V45" s="77"/>
      <c r="W45" s="68">
        <v>1766</v>
      </c>
      <c r="X45" s="69"/>
      <c r="Y45" s="69"/>
      <c r="Z45" s="70"/>
      <c r="AA45" s="75">
        <v>1053</v>
      </c>
      <c r="AB45" s="76"/>
      <c r="AC45" s="76"/>
      <c r="AD45" s="77"/>
      <c r="AE45" s="75" t="str">
        <f>IF(OR(AE44="",AE44="達成済み"),AE44,"要入力")</f>
        <v>達成済み</v>
      </c>
      <c r="AF45" s="76"/>
      <c r="AG45" s="76"/>
      <c r="AH45" s="77"/>
      <c r="AI45" s="75" t="str">
        <f>IF(OR(AI44="",AI44="達成済み",AI44="概ね達成"),AI44,"")</f>
        <v>達成済み</v>
      </c>
      <c r="AJ45" s="76"/>
      <c r="AK45" s="76"/>
      <c r="AL45" s="77"/>
      <c r="AM45" s="164"/>
      <c r="AN45" s="165"/>
      <c r="AO45" s="166"/>
      <c r="AP45" s="56"/>
      <c r="AQ45" s="57"/>
      <c r="AR45" s="57"/>
      <c r="AS45" s="58"/>
      <c r="AT45" s="5" t="str">
        <f>H44</f>
        <v>⑥</v>
      </c>
    </row>
    <row r="46" spans="2:46" s="5" customFormat="1" ht="15.75" hidden="1" customHeight="1" x14ac:dyDescent="0.15">
      <c r="B46" s="40"/>
      <c r="C46" s="41"/>
      <c r="D46" s="32"/>
      <c r="E46" s="33"/>
      <c r="F46" s="33"/>
      <c r="G46" s="34"/>
      <c r="H46" s="23"/>
      <c r="I46" s="25"/>
      <c r="J46" s="25"/>
      <c r="K46" s="25"/>
      <c r="L46" s="25"/>
      <c r="M46" s="25"/>
      <c r="N46" s="25"/>
      <c r="O46" s="26"/>
      <c r="P46" s="195"/>
      <c r="Q46" s="196"/>
      <c r="R46" s="197"/>
      <c r="S46" s="71"/>
      <c r="T46" s="72"/>
      <c r="U46" s="72"/>
      <c r="V46" s="73"/>
      <c r="W46" s="71"/>
      <c r="X46" s="72"/>
      <c r="Y46" s="72"/>
      <c r="Z46" s="73"/>
      <c r="AA46" s="71"/>
      <c r="AB46" s="72"/>
      <c r="AC46" s="72"/>
      <c r="AD46" s="73"/>
      <c r="AE46" s="167"/>
      <c r="AF46" s="168"/>
      <c r="AG46" s="168"/>
      <c r="AH46" s="169"/>
      <c r="AI46" s="167"/>
      <c r="AJ46" s="168"/>
      <c r="AK46" s="168"/>
      <c r="AL46" s="169"/>
      <c r="AM46" s="161"/>
      <c r="AN46" s="162"/>
      <c r="AO46" s="163"/>
      <c r="AP46" s="59"/>
      <c r="AQ46" s="60"/>
      <c r="AR46" s="60"/>
      <c r="AS46" s="61"/>
      <c r="AT46" s="5">
        <f>H46</f>
        <v>0</v>
      </c>
    </row>
    <row r="47" spans="2:46" s="5" customFormat="1" ht="15.75" hidden="1" customHeight="1" x14ac:dyDescent="0.15">
      <c r="B47" s="42"/>
      <c r="C47" s="43"/>
      <c r="D47" s="35"/>
      <c r="E47" s="36"/>
      <c r="F47" s="36"/>
      <c r="G47" s="37"/>
      <c r="H47" s="24"/>
      <c r="I47" s="27"/>
      <c r="J47" s="27"/>
      <c r="K47" s="27"/>
      <c r="L47" s="27"/>
      <c r="M47" s="27"/>
      <c r="N47" s="27"/>
      <c r="O47" s="28"/>
      <c r="P47" s="198"/>
      <c r="Q47" s="199"/>
      <c r="R47" s="200"/>
      <c r="S47" s="75"/>
      <c r="T47" s="76"/>
      <c r="U47" s="76"/>
      <c r="V47" s="77"/>
      <c r="W47" s="75"/>
      <c r="X47" s="76"/>
      <c r="Y47" s="76"/>
      <c r="Z47" s="77"/>
      <c r="AA47" s="75"/>
      <c r="AB47" s="76"/>
      <c r="AC47" s="76"/>
      <c r="AD47" s="77"/>
      <c r="AE47" s="75"/>
      <c r="AF47" s="76"/>
      <c r="AG47" s="76"/>
      <c r="AH47" s="77"/>
      <c r="AI47" s="75"/>
      <c r="AJ47" s="76"/>
      <c r="AK47" s="76"/>
      <c r="AL47" s="77"/>
      <c r="AM47" s="164"/>
      <c r="AN47" s="165"/>
      <c r="AO47" s="166"/>
      <c r="AP47" s="62"/>
      <c r="AQ47" s="63"/>
      <c r="AR47" s="63"/>
      <c r="AS47" s="64"/>
      <c r="AT47" s="5">
        <f>H46</f>
        <v>0</v>
      </c>
    </row>
    <row r="48" spans="2:46" ht="15" hidden="1" customHeight="1" x14ac:dyDescent="0.15"/>
    <row r="49" spans="2:41" ht="15" customHeight="1" x14ac:dyDescent="0.15">
      <c r="B49" s="12" t="s">
        <v>44</v>
      </c>
    </row>
    <row r="50" spans="2:41" ht="15" customHeight="1" x14ac:dyDescent="0.15">
      <c r="B50" s="186" t="s">
        <v>111</v>
      </c>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8"/>
    </row>
    <row r="51" spans="2:41" ht="15" customHeight="1" x14ac:dyDescent="0.15">
      <c r="B51" s="189"/>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1"/>
    </row>
    <row r="52" spans="2:41" ht="15" customHeight="1" x14ac:dyDescent="0.15">
      <c r="B52" s="189"/>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1"/>
    </row>
    <row r="53" spans="2:41" ht="15" customHeight="1" x14ac:dyDescent="0.15">
      <c r="B53" s="189"/>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1"/>
    </row>
    <row r="54" spans="2:41" ht="15" customHeight="1" x14ac:dyDescent="0.15">
      <c r="B54" s="189"/>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1"/>
    </row>
    <row r="55" spans="2:41" ht="15" customHeight="1" x14ac:dyDescent="0.15">
      <c r="B55" s="189"/>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1"/>
    </row>
    <row r="56" spans="2:41" ht="15" customHeight="1" x14ac:dyDescent="0.15">
      <c r="B56" s="192"/>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4"/>
    </row>
    <row r="57" spans="2:41" ht="5.25" customHeight="1" x14ac:dyDescent="0.15"/>
    <row r="58" spans="2:41" ht="15" customHeight="1" x14ac:dyDescent="0.15">
      <c r="B58" s="12" t="s">
        <v>45</v>
      </c>
    </row>
    <row r="59" spans="2:41" s="5" customFormat="1" ht="15" customHeight="1" x14ac:dyDescent="0.15">
      <c r="B59" s="10" t="s">
        <v>46</v>
      </c>
      <c r="C59" s="10"/>
      <c r="D59" s="10"/>
      <c r="E59" s="10"/>
      <c r="F59" s="10"/>
      <c r="G59" s="10"/>
      <c r="H59" s="10"/>
      <c r="I59" s="10"/>
      <c r="J59" s="10"/>
      <c r="K59" s="10"/>
      <c r="L59" s="10"/>
      <c r="M59" s="10"/>
      <c r="N59" s="10"/>
      <c r="O59" s="10"/>
      <c r="P59" s="10"/>
      <c r="Q59" s="10"/>
      <c r="R59" s="10"/>
      <c r="S59" s="10"/>
      <c r="T59" s="10"/>
      <c r="U59" s="9"/>
      <c r="V59" s="9"/>
      <c r="W59" s="9"/>
      <c r="X59" s="9"/>
      <c r="Y59" s="9"/>
      <c r="Z59" s="9"/>
      <c r="AA59" s="9"/>
      <c r="AB59" s="9"/>
      <c r="AC59" s="9"/>
      <c r="AD59" s="9"/>
      <c r="AE59" s="9"/>
      <c r="AF59" s="9"/>
      <c r="AG59" s="9"/>
      <c r="AH59" s="9"/>
      <c r="AI59" s="9"/>
      <c r="AJ59" s="9"/>
      <c r="AK59" s="9"/>
      <c r="AL59" s="9"/>
      <c r="AM59" s="9"/>
      <c r="AN59" s="9"/>
      <c r="AO59" s="9"/>
    </row>
    <row r="60" spans="2:41" s="5" customFormat="1" ht="15" customHeight="1" x14ac:dyDescent="0.15">
      <c r="B60" s="10" t="str">
        <f>'３年度目'!B60</f>
        <v>　（１）作成した日　Ｈ２４年９月２７日</v>
      </c>
      <c r="C60" s="10"/>
      <c r="D60" s="10"/>
      <c r="E60" s="10"/>
      <c r="F60" s="10"/>
      <c r="G60" s="10"/>
      <c r="H60" s="10"/>
      <c r="I60" s="10"/>
      <c r="J60" s="10"/>
      <c r="K60" s="10"/>
      <c r="L60" s="10"/>
      <c r="M60" s="10"/>
      <c r="N60" s="10"/>
      <c r="O60" s="10"/>
      <c r="P60" s="10"/>
      <c r="Q60" s="10"/>
      <c r="R60" s="10"/>
      <c r="S60" s="10"/>
      <c r="T60" s="10"/>
      <c r="U60" s="9"/>
      <c r="V60" s="9"/>
      <c r="W60" s="9"/>
      <c r="X60" s="9"/>
      <c r="Y60" s="9"/>
      <c r="Z60" s="9"/>
      <c r="AA60" s="9"/>
      <c r="AB60" s="9"/>
      <c r="AC60" s="9"/>
      <c r="AD60" s="9"/>
      <c r="AE60" s="9"/>
      <c r="AF60" s="9"/>
      <c r="AG60" s="9"/>
      <c r="AH60" s="9"/>
      <c r="AI60" s="9"/>
      <c r="AJ60" s="9"/>
      <c r="AK60" s="9"/>
      <c r="AL60" s="9"/>
      <c r="AM60" s="9"/>
      <c r="AN60" s="9"/>
      <c r="AO60" s="9"/>
    </row>
    <row r="61" spans="2:41" s="5" customFormat="1" ht="15" customHeight="1" x14ac:dyDescent="0.15">
      <c r="B61" s="10" t="s">
        <v>47</v>
      </c>
      <c r="C61" s="10"/>
      <c r="D61" s="10"/>
      <c r="E61" s="10"/>
      <c r="F61" s="10"/>
      <c r="G61" s="10"/>
      <c r="H61" s="10"/>
      <c r="I61" s="10"/>
      <c r="J61" s="10"/>
      <c r="K61" s="10"/>
      <c r="L61" s="10"/>
      <c r="M61" s="10"/>
      <c r="N61" s="10"/>
      <c r="O61" s="10"/>
      <c r="P61" s="10"/>
      <c r="Q61" s="10"/>
      <c r="R61" s="10"/>
      <c r="S61" s="10"/>
      <c r="T61" s="10"/>
      <c r="U61" s="9"/>
      <c r="V61" s="9"/>
      <c r="W61" s="9"/>
      <c r="X61" s="9"/>
      <c r="Y61" s="9"/>
      <c r="Z61" s="9"/>
      <c r="AA61" s="9"/>
      <c r="AB61" s="9"/>
      <c r="AC61" s="9"/>
      <c r="AD61" s="9"/>
      <c r="AE61" s="9"/>
      <c r="AF61" s="9"/>
      <c r="AG61" s="9"/>
      <c r="AH61" s="9"/>
      <c r="AI61" s="9"/>
      <c r="AJ61" s="9"/>
      <c r="AK61" s="9"/>
      <c r="AL61" s="9"/>
      <c r="AM61" s="9"/>
      <c r="AN61" s="9"/>
      <c r="AO61" s="9"/>
    </row>
    <row r="62" spans="2:41" s="5" customFormat="1" ht="15" hidden="1" customHeight="1" x14ac:dyDescent="0.15">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1"/>
    </row>
    <row r="63" spans="2:41" s="5" customFormat="1" ht="9.75" hidden="1" customHeight="1" x14ac:dyDescent="0.15">
      <c r="B63" s="32"/>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4"/>
    </row>
    <row r="64" spans="2:41" s="5" customFormat="1" ht="9.75" hidden="1" customHeight="1" x14ac:dyDescent="0.15">
      <c r="B64" s="32"/>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4"/>
    </row>
    <row r="65" spans="2:41" s="5" customFormat="1" ht="9.75" hidden="1" customHeight="1" x14ac:dyDescent="0.15">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4"/>
    </row>
    <row r="66" spans="2:41" s="5" customFormat="1" ht="9.75" hidden="1" customHeight="1" x14ac:dyDescent="0.15">
      <c r="B66" s="35"/>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7"/>
    </row>
    <row r="67" spans="2:41" s="5" customFormat="1" ht="9.75" hidden="1" customHeight="1" x14ac:dyDescent="0.15">
      <c r="B67" s="13"/>
      <c r="C67" s="13"/>
      <c r="D67" s="10"/>
      <c r="E67" s="10"/>
      <c r="F67" s="10"/>
      <c r="G67" s="10"/>
      <c r="H67" s="10"/>
      <c r="I67" s="10"/>
      <c r="J67" s="10"/>
      <c r="K67" s="10"/>
      <c r="L67" s="10"/>
      <c r="M67" s="10"/>
      <c r="N67" s="10"/>
      <c r="O67" s="10"/>
      <c r="P67" s="10"/>
      <c r="Q67" s="10"/>
      <c r="R67" s="10"/>
      <c r="S67" s="10"/>
      <c r="T67" s="10"/>
      <c r="U67" s="14"/>
      <c r="V67" s="14"/>
      <c r="W67" s="14"/>
      <c r="X67" s="14"/>
      <c r="Y67" s="14"/>
      <c r="Z67" s="14"/>
      <c r="AA67" s="14"/>
      <c r="AB67" s="14"/>
      <c r="AC67" s="14"/>
      <c r="AD67" s="14"/>
      <c r="AE67" s="14"/>
      <c r="AF67" s="14"/>
      <c r="AG67" s="14"/>
      <c r="AH67" s="14"/>
      <c r="AI67" s="14"/>
      <c r="AJ67" s="14"/>
      <c r="AK67" s="14"/>
      <c r="AL67" s="14"/>
      <c r="AM67" s="14"/>
      <c r="AN67" s="14"/>
      <c r="AO67" s="14"/>
    </row>
    <row r="68" spans="2:41" s="5" customFormat="1" ht="15" hidden="1" customHeight="1" x14ac:dyDescent="0.15">
      <c r="B68" s="10" t="s">
        <v>48</v>
      </c>
      <c r="C68" s="10"/>
      <c r="D68" s="10"/>
      <c r="E68" s="10"/>
      <c r="F68" s="10"/>
      <c r="G68" s="10"/>
      <c r="H68" s="10"/>
      <c r="I68" s="10"/>
      <c r="J68" s="10"/>
      <c r="K68" s="10"/>
      <c r="L68" s="10"/>
      <c r="M68" s="10"/>
      <c r="N68" s="10"/>
      <c r="O68" s="10"/>
      <c r="P68" s="10"/>
      <c r="Q68" s="10"/>
      <c r="R68" s="10"/>
      <c r="S68" s="10"/>
      <c r="T68" s="10"/>
      <c r="U68" s="9"/>
      <c r="V68" s="9"/>
      <c r="W68" s="9"/>
      <c r="X68" s="9"/>
      <c r="Y68" s="9"/>
      <c r="Z68" s="9"/>
      <c r="AA68" s="9"/>
      <c r="AB68" s="9"/>
      <c r="AC68" s="9"/>
      <c r="AD68" s="9"/>
      <c r="AE68" s="9"/>
      <c r="AF68" s="9"/>
      <c r="AG68" s="9"/>
      <c r="AH68" s="9"/>
      <c r="AI68" s="9"/>
      <c r="AJ68" s="9"/>
      <c r="AK68" s="9"/>
      <c r="AL68" s="9"/>
      <c r="AM68" s="9"/>
      <c r="AN68" s="9"/>
      <c r="AO68" s="9"/>
    </row>
    <row r="69" spans="2:41" s="18" customFormat="1" ht="15" hidden="1" customHeight="1" x14ac:dyDescent="0.15">
      <c r="B69" s="19" t="str">
        <f>'[2]１年度目'!B69</f>
        <v>　（１）法人化前の組織等の名称：山金商店</v>
      </c>
      <c r="C69" s="19"/>
      <c r="D69" s="19"/>
      <c r="E69" s="19"/>
      <c r="F69" s="19"/>
      <c r="G69" s="19"/>
      <c r="H69" s="19"/>
      <c r="I69" s="19"/>
      <c r="J69" s="21"/>
      <c r="K69" s="21"/>
      <c r="L69" s="21"/>
      <c r="M69" s="21"/>
      <c r="N69" s="21"/>
      <c r="O69" s="21"/>
      <c r="P69" s="21"/>
      <c r="Q69" s="21"/>
      <c r="R69" s="21"/>
      <c r="S69" s="21"/>
      <c r="T69" s="21"/>
      <c r="U69" s="22"/>
      <c r="V69" s="22"/>
      <c r="W69" s="20"/>
      <c r="X69" s="20"/>
      <c r="Y69" s="20"/>
      <c r="Z69" s="20"/>
      <c r="AA69" s="20"/>
      <c r="AB69" s="20"/>
      <c r="AC69" s="20"/>
      <c r="AD69" s="20"/>
      <c r="AE69" s="20"/>
      <c r="AF69" s="20"/>
      <c r="AG69" s="20"/>
      <c r="AH69" s="20"/>
      <c r="AI69" s="20"/>
      <c r="AJ69" s="20"/>
      <c r="AK69" s="20"/>
      <c r="AL69" s="20"/>
      <c r="AM69" s="20"/>
      <c r="AN69" s="20"/>
      <c r="AO69" s="20"/>
    </row>
    <row r="70" spans="2:41" s="5" customFormat="1" ht="15" hidden="1" customHeight="1" x14ac:dyDescent="0.15">
      <c r="B70" s="10" t="str">
        <f>'３年度目'!B70</f>
        <v>　（２）法人化した日　　Ｈ２５年１１月１６日</v>
      </c>
      <c r="C70" s="10"/>
      <c r="D70" s="10"/>
      <c r="E70" s="10"/>
      <c r="F70" s="10"/>
      <c r="G70" s="10"/>
      <c r="H70" s="10"/>
      <c r="I70" s="10"/>
      <c r="J70" s="10"/>
      <c r="K70" s="10"/>
      <c r="L70" s="10"/>
      <c r="M70" s="10"/>
      <c r="N70" s="10"/>
      <c r="O70" s="10"/>
      <c r="P70" s="10"/>
      <c r="Q70" s="10"/>
      <c r="R70" s="10"/>
      <c r="S70" s="10"/>
      <c r="T70" s="10"/>
      <c r="U70" s="9"/>
      <c r="V70" s="9"/>
      <c r="W70" s="9"/>
      <c r="X70" s="9"/>
      <c r="Y70" s="9"/>
      <c r="Z70" s="9"/>
      <c r="AA70" s="9"/>
      <c r="AB70" s="9"/>
      <c r="AC70" s="9"/>
      <c r="AD70" s="9"/>
      <c r="AE70" s="9"/>
      <c r="AF70" s="9"/>
      <c r="AG70" s="9"/>
      <c r="AH70" s="9"/>
      <c r="AI70" s="9"/>
      <c r="AJ70" s="9"/>
      <c r="AK70" s="9"/>
      <c r="AL70" s="9"/>
      <c r="AM70" s="9"/>
      <c r="AN70" s="9"/>
      <c r="AO70" s="9"/>
    </row>
    <row r="71" spans="2:41" s="5" customFormat="1" ht="15" hidden="1" customHeight="1" x14ac:dyDescent="0.15">
      <c r="B71" s="10" t="s">
        <v>49</v>
      </c>
      <c r="C71" s="10"/>
      <c r="D71" s="10"/>
      <c r="E71" s="10"/>
      <c r="F71" s="10"/>
      <c r="G71" s="10"/>
      <c r="H71" s="10"/>
      <c r="I71" s="10"/>
      <c r="J71" s="10"/>
      <c r="K71" s="10"/>
      <c r="L71" s="10"/>
      <c r="M71" s="10"/>
      <c r="N71" s="10"/>
      <c r="O71" s="10"/>
      <c r="P71" s="10"/>
      <c r="Q71" s="10"/>
      <c r="R71" s="10"/>
      <c r="S71" s="10"/>
      <c r="T71" s="10"/>
      <c r="U71" s="9"/>
      <c r="V71" s="9"/>
      <c r="W71" s="9"/>
      <c r="X71" s="9"/>
      <c r="Y71" s="9"/>
      <c r="Z71" s="9"/>
      <c r="AA71" s="9"/>
      <c r="AB71" s="9"/>
      <c r="AC71" s="9"/>
      <c r="AD71" s="9"/>
      <c r="AE71" s="9"/>
      <c r="AF71" s="9"/>
      <c r="AG71" s="9"/>
      <c r="AH71" s="9"/>
      <c r="AI71" s="9"/>
      <c r="AJ71" s="9"/>
      <c r="AK71" s="9"/>
      <c r="AL71" s="9"/>
      <c r="AM71" s="9"/>
      <c r="AN71" s="9"/>
      <c r="AO71" s="9"/>
    </row>
    <row r="72" spans="2:41" s="5" customFormat="1" ht="15" hidden="1" customHeight="1" x14ac:dyDescent="0.15">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1"/>
    </row>
    <row r="73" spans="2:41" s="5" customFormat="1" ht="9.75" hidden="1" customHeight="1" x14ac:dyDescent="0.15">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4"/>
    </row>
    <row r="74" spans="2:41" s="5" customFormat="1" ht="9.75" hidden="1" customHeight="1" x14ac:dyDescent="0.15">
      <c r="B74" s="3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4"/>
    </row>
    <row r="75" spans="2:41" s="5" customFormat="1" ht="9.75" hidden="1" customHeight="1" x14ac:dyDescent="0.15">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4"/>
    </row>
    <row r="76" spans="2:41" s="5" customFormat="1" ht="9.75" hidden="1" customHeight="1" x14ac:dyDescent="0.15">
      <c r="B76" s="3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7"/>
    </row>
    <row r="77" spans="2:41" s="5" customFormat="1" ht="9.75" hidden="1" customHeight="1" x14ac:dyDescent="0.15">
      <c r="B77" s="13"/>
      <c r="C77" s="13"/>
      <c r="D77" s="10"/>
      <c r="E77" s="10"/>
      <c r="F77" s="10"/>
      <c r="G77" s="10"/>
      <c r="H77" s="10"/>
      <c r="I77" s="10"/>
      <c r="J77" s="10"/>
      <c r="K77" s="10"/>
      <c r="L77" s="10"/>
      <c r="M77" s="10"/>
      <c r="N77" s="10"/>
      <c r="O77" s="10"/>
      <c r="P77" s="10"/>
      <c r="Q77" s="10"/>
      <c r="R77" s="10"/>
      <c r="S77" s="10"/>
      <c r="T77" s="10"/>
      <c r="U77" s="14"/>
      <c r="V77" s="14"/>
      <c r="W77" s="14"/>
      <c r="X77" s="14"/>
      <c r="Y77" s="14"/>
      <c r="Z77" s="14"/>
      <c r="AA77" s="14"/>
      <c r="AB77" s="14"/>
      <c r="AC77" s="14"/>
      <c r="AD77" s="14"/>
      <c r="AE77" s="14"/>
      <c r="AF77" s="14"/>
      <c r="AG77" s="14"/>
      <c r="AH77" s="14"/>
      <c r="AI77" s="14"/>
      <c r="AJ77" s="14"/>
      <c r="AK77" s="14"/>
      <c r="AL77" s="14"/>
      <c r="AM77" s="14"/>
      <c r="AN77" s="14"/>
      <c r="AO77" s="14"/>
    </row>
    <row r="78" spans="2:41" s="5" customFormat="1" ht="15" hidden="1" customHeight="1" x14ac:dyDescent="0.15">
      <c r="B78" s="1" t="s">
        <v>50</v>
      </c>
    </row>
    <row r="79" spans="2:41" s="1" customFormat="1" ht="15" hidden="1" customHeight="1" x14ac:dyDescent="0.15">
      <c r="B79" s="1" t="s">
        <v>51</v>
      </c>
    </row>
    <row r="80" spans="2:41" s="1" customFormat="1" ht="15" hidden="1" customHeight="1" x14ac:dyDescent="0.15">
      <c r="C80" s="1" t="s">
        <v>52</v>
      </c>
    </row>
    <row r="81" spans="2:42" s="1" customFormat="1" ht="15" hidden="1" customHeight="1" x14ac:dyDescent="0.15">
      <c r="B81" s="1" t="s">
        <v>53</v>
      </c>
    </row>
    <row r="82" spans="2:42" s="1" customFormat="1" ht="7.5" hidden="1" customHeight="1" x14ac:dyDescent="0.15"/>
    <row r="83" spans="2:42" s="1" customFormat="1" ht="15" hidden="1" customHeight="1" x14ac:dyDescent="0.15">
      <c r="B83" s="1" t="s">
        <v>54</v>
      </c>
    </row>
    <row r="84" spans="2:42" s="1" customFormat="1" ht="15" hidden="1" customHeight="1" x14ac:dyDescent="0.15">
      <c r="B84" s="1" t="s">
        <v>55</v>
      </c>
    </row>
    <row r="85" spans="2:42" s="1" customFormat="1" ht="15" hidden="1" customHeight="1" x14ac:dyDescent="0.15">
      <c r="B85" s="1" t="s">
        <v>56</v>
      </c>
    </row>
    <row r="86" spans="2:42" ht="15" hidden="1" customHeight="1" x14ac:dyDescent="0.15">
      <c r="B86" s="1" t="s">
        <v>57</v>
      </c>
      <c r="C86" s="7"/>
    </row>
    <row r="87" spans="2:42" ht="15" hidden="1" customHeight="1" x14ac:dyDescent="0.15">
      <c r="B87" s="78" t="s">
        <v>58</v>
      </c>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row>
    <row r="88" spans="2:42" ht="15" hidden="1" customHeight="1" x14ac:dyDescent="0.15">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row>
    <row r="89" spans="2:42" ht="15" hidden="1" customHeight="1" x14ac:dyDescent="0.15">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row>
    <row r="90" spans="2:42" ht="6" hidden="1" customHeight="1" x14ac:dyDescent="0.15">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row>
    <row r="91" spans="2:42" ht="15" hidden="1" customHeight="1" x14ac:dyDescent="0.15">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row>
    <row r="92" spans="2:42" ht="15" hidden="1" customHeight="1" x14ac:dyDescent="0.15">
      <c r="B92" s="78" t="s">
        <v>59</v>
      </c>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row>
    <row r="93" spans="2:42" ht="15" hidden="1" customHeight="1" x14ac:dyDescent="0.15">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row>
    <row r="94" spans="2:42" ht="15" hidden="1" customHeight="1" x14ac:dyDescent="0.15">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row>
    <row r="95" spans="2:42" ht="12" customHeight="1" x14ac:dyDescent="0.15">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row>
  </sheetData>
  <mergeCells count="236">
    <mergeCell ref="P40:R41"/>
    <mergeCell ref="P36:R39"/>
    <mergeCell ref="B10:K13"/>
    <mergeCell ref="Q12:U13"/>
    <mergeCell ref="V12:Z13"/>
    <mergeCell ref="B6:G7"/>
    <mergeCell ref="AA42:AD42"/>
    <mergeCell ref="AA41:AD41"/>
    <mergeCell ref="AA40:AD40"/>
    <mergeCell ref="AA38:AD39"/>
    <mergeCell ref="L17:P17"/>
    <mergeCell ref="L16:P16"/>
    <mergeCell ref="L15:P15"/>
    <mergeCell ref="L25:P25"/>
    <mergeCell ref="L24:P24"/>
    <mergeCell ref="L23:P23"/>
    <mergeCell ref="L22:P22"/>
    <mergeCell ref="L21:P21"/>
    <mergeCell ref="Q19:U19"/>
    <mergeCell ref="B18:B33"/>
    <mergeCell ref="C18:C19"/>
    <mergeCell ref="C22:C23"/>
    <mergeCell ref="C16:C17"/>
    <mergeCell ref="B14:B17"/>
    <mergeCell ref="B2:AO2"/>
    <mergeCell ref="B4:G5"/>
    <mergeCell ref="H4:M5"/>
    <mergeCell ref="N4:S5"/>
    <mergeCell ref="T4:Z5"/>
    <mergeCell ref="AA4:AG5"/>
    <mergeCell ref="AH4:AO5"/>
    <mergeCell ref="D36:G39"/>
    <mergeCell ref="H36:O39"/>
    <mergeCell ref="H6:M7"/>
    <mergeCell ref="N6:S7"/>
    <mergeCell ref="T6:Z7"/>
    <mergeCell ref="AA6:AG7"/>
    <mergeCell ref="AH6:AO7"/>
    <mergeCell ref="C24:C25"/>
    <mergeCell ref="C26:C27"/>
    <mergeCell ref="AF22:AJ22"/>
    <mergeCell ref="C20:C21"/>
    <mergeCell ref="D14:K15"/>
    <mergeCell ref="L14:P14"/>
    <mergeCell ref="L12:P13"/>
    <mergeCell ref="L20:P20"/>
    <mergeCell ref="L19:P19"/>
    <mergeCell ref="L18:P18"/>
    <mergeCell ref="C14:C15"/>
    <mergeCell ref="AM36:AO39"/>
    <mergeCell ref="C32:C33"/>
    <mergeCell ref="V33:Z33"/>
    <mergeCell ref="V32:Z32"/>
    <mergeCell ref="C30:C31"/>
    <mergeCell ref="C28:C29"/>
    <mergeCell ref="L29:P29"/>
    <mergeCell ref="L28:P28"/>
    <mergeCell ref="L27:P27"/>
    <mergeCell ref="S38:V39"/>
    <mergeCell ref="W38:Z39"/>
    <mergeCell ref="AI38:AL39"/>
    <mergeCell ref="S36:AL37"/>
    <mergeCell ref="D24:K25"/>
    <mergeCell ref="D22:K23"/>
    <mergeCell ref="D20:K21"/>
    <mergeCell ref="D18:K19"/>
    <mergeCell ref="D16:K17"/>
    <mergeCell ref="Q18:U18"/>
    <mergeCell ref="Q17:U17"/>
    <mergeCell ref="Q16:U16"/>
    <mergeCell ref="Q15:U15"/>
    <mergeCell ref="Q14:U14"/>
    <mergeCell ref="H44:H45"/>
    <mergeCell ref="H46:H47"/>
    <mergeCell ref="AE45:AH45"/>
    <mergeCell ref="AE44:AH44"/>
    <mergeCell ref="B36:C39"/>
    <mergeCell ref="S43:V43"/>
    <mergeCell ref="S42:V42"/>
    <mergeCell ref="S41:V41"/>
    <mergeCell ref="S40:V40"/>
    <mergeCell ref="W43:Z43"/>
    <mergeCell ref="W42:Z42"/>
    <mergeCell ref="W41:Z41"/>
    <mergeCell ref="W40:Z40"/>
    <mergeCell ref="H40:H41"/>
    <mergeCell ref="H42:H43"/>
    <mergeCell ref="I40:O40"/>
    <mergeCell ref="I41:O41"/>
    <mergeCell ref="I42:O42"/>
    <mergeCell ref="I43:O43"/>
    <mergeCell ref="B40:C47"/>
    <mergeCell ref="D40:G47"/>
    <mergeCell ref="P46:R47"/>
    <mergeCell ref="P44:R45"/>
    <mergeCell ref="P42:R43"/>
    <mergeCell ref="S44:V44"/>
    <mergeCell ref="AM46:AO47"/>
    <mergeCell ref="W47:Z47"/>
    <mergeCell ref="W46:Z46"/>
    <mergeCell ref="W45:Z45"/>
    <mergeCell ref="W44:Z44"/>
    <mergeCell ref="AA47:AD47"/>
    <mergeCell ref="AA46:AD46"/>
    <mergeCell ref="AA45:AD45"/>
    <mergeCell ref="AA44:AD44"/>
    <mergeCell ref="AE46:AH46"/>
    <mergeCell ref="AE47:AH47"/>
    <mergeCell ref="AI47:AL47"/>
    <mergeCell ref="AI44:AL44"/>
    <mergeCell ref="AI45:AL45"/>
    <mergeCell ref="AI46:AL46"/>
    <mergeCell ref="B87:AP91"/>
    <mergeCell ref="B92:AP94"/>
    <mergeCell ref="D32:K33"/>
    <mergeCell ref="D30:K31"/>
    <mergeCell ref="D28:K29"/>
    <mergeCell ref="D26:K27"/>
    <mergeCell ref="L33:P33"/>
    <mergeCell ref="L32:P32"/>
    <mergeCell ref="L31:P31"/>
    <mergeCell ref="L30:P30"/>
    <mergeCell ref="B50:AO56"/>
    <mergeCell ref="B62:AO66"/>
    <mergeCell ref="B72:AO76"/>
    <mergeCell ref="AM44:AO45"/>
    <mergeCell ref="Q33:U33"/>
    <mergeCell ref="Q32:U32"/>
    <mergeCell ref="Q31:U31"/>
    <mergeCell ref="Q30:U30"/>
    <mergeCell ref="Q29:U29"/>
    <mergeCell ref="Q28:U28"/>
    <mergeCell ref="Q27:U27"/>
    <mergeCell ref="Q26:U26"/>
    <mergeCell ref="L26:P26"/>
    <mergeCell ref="AA32:AE32"/>
    <mergeCell ref="Q25:U25"/>
    <mergeCell ref="Q24:U24"/>
    <mergeCell ref="Q23:U23"/>
    <mergeCell ref="Q22:U22"/>
    <mergeCell ref="Q21:U21"/>
    <mergeCell ref="Q20:U20"/>
    <mergeCell ref="V15:Z15"/>
    <mergeCell ref="V14:Z14"/>
    <mergeCell ref="V25:Z25"/>
    <mergeCell ref="V24:Z24"/>
    <mergeCell ref="V23:Z23"/>
    <mergeCell ref="V22:Z22"/>
    <mergeCell ref="V21:Z21"/>
    <mergeCell ref="V20:Z20"/>
    <mergeCell ref="V19:Z19"/>
    <mergeCell ref="V18:Z18"/>
    <mergeCell ref="V17:Z17"/>
    <mergeCell ref="V16:Z16"/>
    <mergeCell ref="V31:Z31"/>
    <mergeCell ref="V30:Z30"/>
    <mergeCell ref="V29:Z29"/>
    <mergeCell ref="V28:Z28"/>
    <mergeCell ref="V27:Z27"/>
    <mergeCell ref="V26:Z26"/>
    <mergeCell ref="AA31:AE31"/>
    <mergeCell ref="AA30:AE30"/>
    <mergeCell ref="AA29:AE29"/>
    <mergeCell ref="AA28:AE28"/>
    <mergeCell ref="AF23:AJ23"/>
    <mergeCell ref="AA15:AE15"/>
    <mergeCell ref="AA14:AE14"/>
    <mergeCell ref="AA12:AE13"/>
    <mergeCell ref="AK10:AO13"/>
    <mergeCell ref="L10:AJ11"/>
    <mergeCell ref="AF33:AJ33"/>
    <mergeCell ref="AF32:AJ32"/>
    <mergeCell ref="AF31:AJ31"/>
    <mergeCell ref="AF30:AJ30"/>
    <mergeCell ref="AF29:AJ29"/>
    <mergeCell ref="AA21:AE21"/>
    <mergeCell ref="AA20:AE20"/>
    <mergeCell ref="AA19:AE19"/>
    <mergeCell ref="AA18:AE18"/>
    <mergeCell ref="AA17:AE17"/>
    <mergeCell ref="AA16:AE16"/>
    <mergeCell ref="AA27:AE27"/>
    <mergeCell ref="AA26:AE26"/>
    <mergeCell ref="AA25:AE25"/>
    <mergeCell ref="AA24:AE24"/>
    <mergeCell ref="AA23:AE23"/>
    <mergeCell ref="AA22:AE22"/>
    <mergeCell ref="AA33:AE33"/>
    <mergeCell ref="AK18:AO19"/>
    <mergeCell ref="AF12:AJ13"/>
    <mergeCell ref="AK32:AO33"/>
    <mergeCell ref="AK30:AO31"/>
    <mergeCell ref="AK28:AO29"/>
    <mergeCell ref="AK26:AO27"/>
    <mergeCell ref="AK24:AO25"/>
    <mergeCell ref="AK22:AO23"/>
    <mergeCell ref="AK20:AO21"/>
    <mergeCell ref="AF21:AJ21"/>
    <mergeCell ref="AF20:AJ20"/>
    <mergeCell ref="AF19:AJ19"/>
    <mergeCell ref="AF18:AJ18"/>
    <mergeCell ref="AF17:AJ17"/>
    <mergeCell ref="AF16:AJ16"/>
    <mergeCell ref="AF28:AJ28"/>
    <mergeCell ref="AF27:AJ27"/>
    <mergeCell ref="AF26:AJ26"/>
    <mergeCell ref="AF25:AJ25"/>
    <mergeCell ref="AF24:AJ24"/>
    <mergeCell ref="AK16:AO17"/>
    <mergeCell ref="AK14:AO15"/>
    <mergeCell ref="AF15:AJ15"/>
    <mergeCell ref="AF14:AJ14"/>
    <mergeCell ref="AE38:AH39"/>
    <mergeCell ref="I44:O44"/>
    <mergeCell ref="I45:O45"/>
    <mergeCell ref="I46:O46"/>
    <mergeCell ref="I47:O47"/>
    <mergeCell ref="AP36:AS39"/>
    <mergeCell ref="AP40:AS41"/>
    <mergeCell ref="AP42:AS43"/>
    <mergeCell ref="AP44:AS45"/>
    <mergeCell ref="AP46:AS47"/>
    <mergeCell ref="AA43:AD43"/>
    <mergeCell ref="AM40:AO41"/>
    <mergeCell ref="AM42:AO43"/>
    <mergeCell ref="AI41:AL41"/>
    <mergeCell ref="AI40:AL40"/>
    <mergeCell ref="AI42:AL42"/>
    <mergeCell ref="AI43:AL43"/>
    <mergeCell ref="AE43:AH43"/>
    <mergeCell ref="AE42:AH42"/>
    <mergeCell ref="AE41:AH41"/>
    <mergeCell ref="AE40:AH40"/>
    <mergeCell ref="S47:V47"/>
    <mergeCell ref="S46:V46"/>
    <mergeCell ref="S45:V45"/>
  </mergeCells>
  <phoneticPr fontId="4"/>
  <dataValidations count="1">
    <dataValidation type="list" allowBlank="1" showInputMessage="1" showErrorMessage="1" sqref="H40 H42 H44 H46">
      <formula1>"　,①,②,③,④,⑤,⑥,⑦,⑧,⑨,⑩"</formula1>
    </dataValidation>
  </dataValidations>
  <printOptions horizontalCentered="1"/>
  <pageMargins left="0.51181102362204722" right="0.51181102362204722" top="0.55118110236220474" bottom="0.55118110236220474" header="0.11811023622047245" footer="0.11811023622047245"/>
  <pageSetup paperSize="9" scale="8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95"/>
  <sheetViews>
    <sheetView view="pageBreakPreview" topLeftCell="A82" zoomScale="90" zoomScaleNormal="90" zoomScaleSheetLayoutView="90" workbookViewId="0">
      <selection activeCell="I40" sqref="I40:O40"/>
    </sheetView>
  </sheetViews>
  <sheetFormatPr defaultRowHeight="12" x14ac:dyDescent="0.15"/>
  <cols>
    <col min="1" max="1" width="1.125" style="2" customWidth="1"/>
    <col min="2" max="45" width="2.5" style="2" customWidth="1"/>
    <col min="46" max="16384" width="9" style="2"/>
  </cols>
  <sheetData>
    <row r="1" spans="2:43" ht="15" customHeight="1" x14ac:dyDescent="0.15">
      <c r="B1" s="1" t="s">
        <v>0</v>
      </c>
    </row>
    <row r="2" spans="2:43" ht="22.5" customHeight="1" x14ac:dyDescent="0.15">
      <c r="B2" s="130" t="s">
        <v>75</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2:43" ht="15" customHeight="1" x14ac:dyDescent="0.15">
      <c r="B3" s="3"/>
      <c r="C3" s="4"/>
      <c r="D3" s="4"/>
      <c r="E3" s="4"/>
      <c r="F3" s="4"/>
    </row>
    <row r="4" spans="2:43" s="5" customFormat="1" ht="15" customHeight="1" x14ac:dyDescent="0.15">
      <c r="B4" s="101" t="s">
        <v>1</v>
      </c>
      <c r="C4" s="101"/>
      <c r="D4" s="101"/>
      <c r="E4" s="101"/>
      <c r="F4" s="101"/>
      <c r="G4" s="101"/>
      <c r="H4" s="101" t="s">
        <v>2</v>
      </c>
      <c r="I4" s="101"/>
      <c r="J4" s="101"/>
      <c r="K4" s="101"/>
      <c r="L4" s="101"/>
      <c r="M4" s="101"/>
      <c r="N4" s="101" t="s">
        <v>3</v>
      </c>
      <c r="O4" s="101"/>
      <c r="P4" s="101"/>
      <c r="Q4" s="101"/>
      <c r="R4" s="101"/>
      <c r="S4" s="101"/>
      <c r="T4" s="101" t="s">
        <v>4</v>
      </c>
      <c r="U4" s="101"/>
      <c r="V4" s="101"/>
      <c r="W4" s="101"/>
      <c r="X4" s="101"/>
      <c r="Y4" s="101"/>
      <c r="Z4" s="101"/>
      <c r="AA4" s="101" t="s">
        <v>5</v>
      </c>
      <c r="AB4" s="101"/>
      <c r="AC4" s="101"/>
      <c r="AD4" s="101"/>
      <c r="AE4" s="101"/>
      <c r="AF4" s="101"/>
      <c r="AG4" s="101"/>
      <c r="AH4" s="101" t="s">
        <v>6</v>
      </c>
      <c r="AI4" s="101"/>
      <c r="AJ4" s="101"/>
      <c r="AK4" s="101"/>
      <c r="AL4" s="101"/>
      <c r="AM4" s="101"/>
      <c r="AN4" s="101"/>
      <c r="AO4" s="101"/>
    </row>
    <row r="5" spans="2:43" s="5" customFormat="1" ht="15" customHeight="1" x14ac:dyDescent="0.15">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row>
    <row r="6" spans="2:43" s="5" customFormat="1" ht="15" customHeight="1" x14ac:dyDescent="0.15">
      <c r="B6" s="101" t="s">
        <v>84</v>
      </c>
      <c r="C6" s="101"/>
      <c r="D6" s="101"/>
      <c r="E6" s="101"/>
      <c r="F6" s="101"/>
      <c r="G6" s="101"/>
      <c r="H6" s="101" t="s">
        <v>85</v>
      </c>
      <c r="I6" s="101"/>
      <c r="J6" s="101"/>
      <c r="K6" s="101"/>
      <c r="L6" s="101"/>
      <c r="M6" s="101"/>
      <c r="N6" s="101" t="s">
        <v>81</v>
      </c>
      <c r="O6" s="101"/>
      <c r="P6" s="101"/>
      <c r="Q6" s="101"/>
      <c r="R6" s="101"/>
      <c r="S6" s="101"/>
      <c r="T6" s="101">
        <v>27</v>
      </c>
      <c r="U6" s="101"/>
      <c r="V6" s="101"/>
      <c r="W6" s="101"/>
      <c r="X6" s="101"/>
      <c r="Y6" s="101"/>
      <c r="Z6" s="101"/>
      <c r="AA6" s="101">
        <v>29</v>
      </c>
      <c r="AB6" s="101"/>
      <c r="AC6" s="101"/>
      <c r="AD6" s="101"/>
      <c r="AE6" s="101"/>
      <c r="AF6" s="101"/>
      <c r="AG6" s="101"/>
      <c r="AH6" s="101" t="s">
        <v>85</v>
      </c>
      <c r="AI6" s="101"/>
      <c r="AJ6" s="101"/>
      <c r="AK6" s="101"/>
      <c r="AL6" s="101"/>
      <c r="AM6" s="101"/>
      <c r="AN6" s="101"/>
      <c r="AO6" s="101"/>
    </row>
    <row r="7" spans="2:43" s="5" customFormat="1" ht="15" customHeight="1" x14ac:dyDescent="0.15">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row>
    <row r="8" spans="2:43" ht="15" customHeight="1" x14ac:dyDescent="0.15"/>
    <row r="9" spans="2:43" ht="15" customHeight="1" x14ac:dyDescent="0.15">
      <c r="B9" s="6" t="s">
        <v>7</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O9" s="8" t="s">
        <v>8</v>
      </c>
    </row>
    <row r="10" spans="2:43" s="5" customFormat="1" ht="12" customHeight="1" x14ac:dyDescent="0.15">
      <c r="B10" s="29" t="s">
        <v>9</v>
      </c>
      <c r="C10" s="30"/>
      <c r="D10" s="30"/>
      <c r="E10" s="30"/>
      <c r="F10" s="30"/>
      <c r="G10" s="30"/>
      <c r="H10" s="30"/>
      <c r="I10" s="30"/>
      <c r="J10" s="30"/>
      <c r="K10" s="30"/>
      <c r="L10" s="131" t="s">
        <v>10</v>
      </c>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3"/>
      <c r="AK10" s="44" t="s">
        <v>76</v>
      </c>
      <c r="AL10" s="45"/>
      <c r="AM10" s="45"/>
      <c r="AN10" s="45"/>
      <c r="AO10" s="46"/>
      <c r="AP10" s="9"/>
      <c r="AQ10" s="9"/>
    </row>
    <row r="11" spans="2:43" s="5" customFormat="1" x14ac:dyDescent="0.15">
      <c r="B11" s="32"/>
      <c r="C11" s="33"/>
      <c r="D11" s="33"/>
      <c r="E11" s="33"/>
      <c r="F11" s="33"/>
      <c r="G11" s="33"/>
      <c r="H11" s="33"/>
      <c r="I11" s="33"/>
      <c r="J11" s="33"/>
      <c r="K11" s="33"/>
      <c r="L11" s="134"/>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6"/>
      <c r="AK11" s="47"/>
      <c r="AL11" s="48"/>
      <c r="AM11" s="48"/>
      <c r="AN11" s="48"/>
      <c r="AO11" s="49"/>
      <c r="AP11" s="9"/>
      <c r="AQ11" s="9"/>
    </row>
    <row r="12" spans="2:43" s="5" customFormat="1" ht="15" customHeight="1" x14ac:dyDescent="0.15">
      <c r="B12" s="32"/>
      <c r="C12" s="33"/>
      <c r="D12" s="33"/>
      <c r="E12" s="33"/>
      <c r="F12" s="33"/>
      <c r="G12" s="33"/>
      <c r="H12" s="33"/>
      <c r="I12" s="33"/>
      <c r="J12" s="33"/>
      <c r="K12" s="33"/>
      <c r="L12" s="137" t="s">
        <v>11</v>
      </c>
      <c r="M12" s="138"/>
      <c r="N12" s="138"/>
      <c r="O12" s="138"/>
      <c r="P12" s="139"/>
      <c r="Q12" s="137" t="s">
        <v>12</v>
      </c>
      <c r="R12" s="138"/>
      <c r="S12" s="138"/>
      <c r="T12" s="138"/>
      <c r="U12" s="139"/>
      <c r="V12" s="47" t="s">
        <v>13</v>
      </c>
      <c r="W12" s="48"/>
      <c r="X12" s="48"/>
      <c r="Y12" s="48"/>
      <c r="Z12" s="49"/>
      <c r="AA12" s="137" t="s">
        <v>68</v>
      </c>
      <c r="AB12" s="138"/>
      <c r="AC12" s="138"/>
      <c r="AD12" s="138"/>
      <c r="AE12" s="139"/>
      <c r="AF12" s="137" t="s">
        <v>70</v>
      </c>
      <c r="AG12" s="138"/>
      <c r="AH12" s="138"/>
      <c r="AI12" s="138"/>
      <c r="AJ12" s="139"/>
      <c r="AK12" s="47"/>
      <c r="AL12" s="48"/>
      <c r="AM12" s="48"/>
      <c r="AN12" s="48"/>
      <c r="AO12" s="49"/>
      <c r="AP12" s="9"/>
      <c r="AQ12" s="9"/>
    </row>
    <row r="13" spans="2:43" s="5" customFormat="1" ht="15" customHeight="1" x14ac:dyDescent="0.15">
      <c r="B13" s="35"/>
      <c r="C13" s="36"/>
      <c r="D13" s="36"/>
      <c r="E13" s="36"/>
      <c r="F13" s="36"/>
      <c r="G13" s="36"/>
      <c r="H13" s="36"/>
      <c r="I13" s="36"/>
      <c r="J13" s="36"/>
      <c r="K13" s="36"/>
      <c r="L13" s="134"/>
      <c r="M13" s="135"/>
      <c r="N13" s="135"/>
      <c r="O13" s="135"/>
      <c r="P13" s="136"/>
      <c r="Q13" s="134"/>
      <c r="R13" s="135"/>
      <c r="S13" s="135"/>
      <c r="T13" s="135"/>
      <c r="U13" s="136"/>
      <c r="V13" s="50"/>
      <c r="W13" s="51"/>
      <c r="X13" s="51"/>
      <c r="Y13" s="51"/>
      <c r="Z13" s="52"/>
      <c r="AA13" s="134"/>
      <c r="AB13" s="135"/>
      <c r="AC13" s="135"/>
      <c r="AD13" s="135"/>
      <c r="AE13" s="136"/>
      <c r="AF13" s="134"/>
      <c r="AG13" s="135"/>
      <c r="AH13" s="135"/>
      <c r="AI13" s="135"/>
      <c r="AJ13" s="136"/>
      <c r="AK13" s="50"/>
      <c r="AL13" s="51"/>
      <c r="AM13" s="51"/>
      <c r="AN13" s="51"/>
      <c r="AO13" s="52"/>
      <c r="AP13" s="9"/>
      <c r="AQ13" s="9"/>
    </row>
    <row r="14" spans="2:43" s="5" customFormat="1" ht="15" customHeight="1" x14ac:dyDescent="0.15">
      <c r="B14" s="129" t="s">
        <v>14</v>
      </c>
      <c r="C14" s="105" t="s">
        <v>15</v>
      </c>
      <c r="D14" s="182" t="s">
        <v>16</v>
      </c>
      <c r="E14" s="183"/>
      <c r="F14" s="183"/>
      <c r="G14" s="183"/>
      <c r="H14" s="183"/>
      <c r="I14" s="183"/>
      <c r="J14" s="183"/>
      <c r="K14" s="183"/>
      <c r="L14" s="111">
        <v>1</v>
      </c>
      <c r="M14" s="112"/>
      <c r="N14" s="112"/>
      <c r="O14" s="112"/>
      <c r="P14" s="113"/>
      <c r="Q14" s="111">
        <v>1</v>
      </c>
      <c r="R14" s="112"/>
      <c r="S14" s="112"/>
      <c r="T14" s="112"/>
      <c r="U14" s="113"/>
      <c r="V14" s="111">
        <v>1</v>
      </c>
      <c r="W14" s="112"/>
      <c r="X14" s="112"/>
      <c r="Y14" s="112"/>
      <c r="Z14" s="113"/>
      <c r="AA14" s="176">
        <f>IF(V14="","",IF(V15&gt;=V14,"達成済み",V14))</f>
        <v>1</v>
      </c>
      <c r="AB14" s="177"/>
      <c r="AC14" s="177"/>
      <c r="AD14" s="177"/>
      <c r="AE14" s="178"/>
      <c r="AF14" s="176">
        <f>IF(OR(AA14="",AA14="達成済み",AA15="要入力"),AA14,IF(AA15/AA14&gt;=1,"達成済み",IF(AA15/AA14&gt;=0.8,"概ね達成",AA14)))</f>
        <v>1</v>
      </c>
      <c r="AG14" s="177"/>
      <c r="AH14" s="177"/>
      <c r="AI14" s="177"/>
      <c r="AJ14" s="178"/>
      <c r="AK14" s="155" t="str">
        <f>IF(OR(AF15="",AF15="要入力"),"",IF(OR(AF15="達成済み",AF15="概ね達成"),AF14,ROUNDDOWN(AF15/AF14*100,1)))</f>
        <v/>
      </c>
      <c r="AL14" s="156"/>
      <c r="AM14" s="156"/>
      <c r="AN14" s="156"/>
      <c r="AO14" s="157"/>
      <c r="AP14" s="10"/>
      <c r="AQ14" s="10"/>
    </row>
    <row r="15" spans="2:43" s="5" customFormat="1" ht="15" customHeight="1" x14ac:dyDescent="0.15">
      <c r="B15" s="103"/>
      <c r="C15" s="106"/>
      <c r="D15" s="184"/>
      <c r="E15" s="185"/>
      <c r="F15" s="185"/>
      <c r="G15" s="185"/>
      <c r="H15" s="185"/>
      <c r="I15" s="185"/>
      <c r="J15" s="185"/>
      <c r="K15" s="185"/>
      <c r="L15" s="50">
        <v>1</v>
      </c>
      <c r="M15" s="51"/>
      <c r="N15" s="51"/>
      <c r="O15" s="51"/>
      <c r="P15" s="52"/>
      <c r="Q15" s="120">
        <v>0</v>
      </c>
      <c r="R15" s="121"/>
      <c r="S15" s="121"/>
      <c r="T15" s="121"/>
      <c r="U15" s="122"/>
      <c r="V15" s="120">
        <v>0</v>
      </c>
      <c r="W15" s="121"/>
      <c r="X15" s="121"/>
      <c r="Y15" s="121"/>
      <c r="Z15" s="122"/>
      <c r="AA15" s="179" t="str">
        <f>IF(OR(AA14="達成済み",AA14=""),AA14,"要入力")</f>
        <v>要入力</v>
      </c>
      <c r="AB15" s="180"/>
      <c r="AC15" s="180"/>
      <c r="AD15" s="180"/>
      <c r="AE15" s="181"/>
      <c r="AF15" s="173" t="str">
        <f>IF(OR(AF14="",AF14="達成済み",AF14="概ね達成"),AF14,"要入力")</f>
        <v>要入力</v>
      </c>
      <c r="AG15" s="174"/>
      <c r="AH15" s="174"/>
      <c r="AI15" s="174"/>
      <c r="AJ15" s="175"/>
      <c r="AK15" s="158"/>
      <c r="AL15" s="159"/>
      <c r="AM15" s="159"/>
      <c r="AN15" s="159"/>
      <c r="AO15" s="160"/>
      <c r="AP15" s="10"/>
      <c r="AQ15" s="10"/>
    </row>
    <row r="16" spans="2:43" s="5" customFormat="1" ht="15" customHeight="1" x14ac:dyDescent="0.15">
      <c r="B16" s="103"/>
      <c r="C16" s="105" t="s">
        <v>17</v>
      </c>
      <c r="D16" s="182" t="s">
        <v>18</v>
      </c>
      <c r="E16" s="183"/>
      <c r="F16" s="183"/>
      <c r="G16" s="183"/>
      <c r="H16" s="183"/>
      <c r="I16" s="183"/>
      <c r="J16" s="183"/>
      <c r="K16" s="183"/>
      <c r="L16" s="111">
        <v>1</v>
      </c>
      <c r="M16" s="112"/>
      <c r="N16" s="112"/>
      <c r="O16" s="112"/>
      <c r="P16" s="113"/>
      <c r="Q16" s="111">
        <v>1</v>
      </c>
      <c r="R16" s="112"/>
      <c r="S16" s="112"/>
      <c r="T16" s="112"/>
      <c r="U16" s="113"/>
      <c r="V16" s="111">
        <v>1</v>
      </c>
      <c r="W16" s="112"/>
      <c r="X16" s="112"/>
      <c r="Y16" s="112"/>
      <c r="Z16" s="113"/>
      <c r="AA16" s="176" t="str">
        <f>IF(V16="","",IF(V17&gt;=V16,"達成済み",V16))</f>
        <v>達成済み</v>
      </c>
      <c r="AB16" s="177"/>
      <c r="AC16" s="177"/>
      <c r="AD16" s="177"/>
      <c r="AE16" s="178"/>
      <c r="AF16" s="176" t="str">
        <f>IF(OR(AA16="",AA16="達成済み",AA17="要入力"),AA16,IF(AA17/AA16&gt;=1,"達成済み",IF(AA17/AA16&gt;=0.8,"概ね達成",AA16)))</f>
        <v>達成済み</v>
      </c>
      <c r="AG16" s="177"/>
      <c r="AH16" s="177"/>
      <c r="AI16" s="177"/>
      <c r="AJ16" s="178"/>
      <c r="AK16" s="155" t="str">
        <f>IF(OR(AF17="",AF17="要入力"),"",IF(OR(AF17="達成済み",AF17="概ね達成"),AF16,ROUNDDOWN(AF17/AF16*100,1)))</f>
        <v>達成済み</v>
      </c>
      <c r="AL16" s="156"/>
      <c r="AM16" s="156"/>
      <c r="AN16" s="156"/>
      <c r="AO16" s="157"/>
      <c r="AP16" s="10"/>
      <c r="AQ16" s="10"/>
    </row>
    <row r="17" spans="2:43" s="5" customFormat="1" ht="15" customHeight="1" x14ac:dyDescent="0.15">
      <c r="B17" s="104"/>
      <c r="C17" s="106"/>
      <c r="D17" s="184"/>
      <c r="E17" s="185"/>
      <c r="F17" s="185"/>
      <c r="G17" s="185"/>
      <c r="H17" s="185"/>
      <c r="I17" s="185"/>
      <c r="J17" s="185"/>
      <c r="K17" s="185"/>
      <c r="L17" s="50">
        <v>0</v>
      </c>
      <c r="M17" s="51"/>
      <c r="N17" s="51"/>
      <c r="O17" s="51"/>
      <c r="P17" s="52"/>
      <c r="Q17" s="120">
        <v>1</v>
      </c>
      <c r="R17" s="121"/>
      <c r="S17" s="121"/>
      <c r="T17" s="121"/>
      <c r="U17" s="122"/>
      <c r="V17" s="120">
        <v>1</v>
      </c>
      <c r="W17" s="121"/>
      <c r="X17" s="121"/>
      <c r="Y17" s="121"/>
      <c r="Z17" s="122"/>
      <c r="AA17" s="179" t="str">
        <f>IF(OR(AA16="達成済み",AA16=""),AA16,"要入力")</f>
        <v>達成済み</v>
      </c>
      <c r="AB17" s="180"/>
      <c r="AC17" s="180"/>
      <c r="AD17" s="180"/>
      <c r="AE17" s="181"/>
      <c r="AF17" s="173" t="str">
        <f>IF(OR(AF16="",AF16="達成済み",AF16="概ね達成"),AF16,"要入力")</f>
        <v>達成済み</v>
      </c>
      <c r="AG17" s="174"/>
      <c r="AH17" s="174"/>
      <c r="AI17" s="174"/>
      <c r="AJ17" s="175"/>
      <c r="AK17" s="158"/>
      <c r="AL17" s="159"/>
      <c r="AM17" s="159"/>
      <c r="AN17" s="159"/>
      <c r="AO17" s="160"/>
      <c r="AP17" s="10"/>
      <c r="AQ17" s="10"/>
    </row>
    <row r="18" spans="2:43" s="5" customFormat="1" ht="15" customHeight="1" x14ac:dyDescent="0.15">
      <c r="B18" s="103" t="s">
        <v>19</v>
      </c>
      <c r="C18" s="105" t="s">
        <v>20</v>
      </c>
      <c r="D18" s="182" t="s">
        <v>21</v>
      </c>
      <c r="E18" s="183"/>
      <c r="F18" s="183"/>
      <c r="G18" s="183"/>
      <c r="H18" s="183"/>
      <c r="I18" s="183"/>
      <c r="J18" s="183"/>
      <c r="K18" s="183"/>
      <c r="L18" s="111">
        <v>1</v>
      </c>
      <c r="M18" s="112"/>
      <c r="N18" s="112"/>
      <c r="O18" s="112"/>
      <c r="P18" s="113"/>
      <c r="Q18" s="111">
        <v>1</v>
      </c>
      <c r="R18" s="112"/>
      <c r="S18" s="112"/>
      <c r="T18" s="112"/>
      <c r="U18" s="113"/>
      <c r="V18" s="111">
        <v>1</v>
      </c>
      <c r="W18" s="112"/>
      <c r="X18" s="112"/>
      <c r="Y18" s="112"/>
      <c r="Z18" s="113"/>
      <c r="AA18" s="176">
        <f>IF(V18="","",IF(V19&gt;=V18,"達成済み",V18))</f>
        <v>1</v>
      </c>
      <c r="AB18" s="177"/>
      <c r="AC18" s="177"/>
      <c r="AD18" s="177"/>
      <c r="AE18" s="178"/>
      <c r="AF18" s="176">
        <f>IF(OR(AA18="",AA18="達成済み",AA19="要入力"),AA18,IF(AA19/AA18&gt;=1,"達成済み",IF(AA19/AA18&gt;=0.8,"概ね達成",AA18)))</f>
        <v>1</v>
      </c>
      <c r="AG18" s="177"/>
      <c r="AH18" s="177"/>
      <c r="AI18" s="177"/>
      <c r="AJ18" s="178"/>
      <c r="AK18" s="155" t="str">
        <f>IF(OR(AF19="",AF19="要入力"),"",IF(OR(AF19="達成済み",AF19="概ね達成"),AF18,ROUNDDOWN(AF19/AF18*100,1)))</f>
        <v/>
      </c>
      <c r="AL18" s="156"/>
      <c r="AM18" s="156"/>
      <c r="AN18" s="156"/>
      <c r="AO18" s="157"/>
      <c r="AP18" s="10"/>
      <c r="AQ18" s="10"/>
    </row>
    <row r="19" spans="2:43" s="5" customFormat="1" ht="15" customHeight="1" x14ac:dyDescent="0.15">
      <c r="B19" s="103"/>
      <c r="C19" s="106"/>
      <c r="D19" s="184"/>
      <c r="E19" s="185"/>
      <c r="F19" s="185"/>
      <c r="G19" s="185"/>
      <c r="H19" s="185"/>
      <c r="I19" s="185"/>
      <c r="J19" s="185"/>
      <c r="K19" s="185"/>
      <c r="L19" s="50">
        <v>1</v>
      </c>
      <c r="M19" s="51"/>
      <c r="N19" s="51"/>
      <c r="O19" s="51"/>
      <c r="P19" s="52"/>
      <c r="Q19" s="120">
        <v>1</v>
      </c>
      <c r="R19" s="121"/>
      <c r="S19" s="121"/>
      <c r="T19" s="121"/>
      <c r="U19" s="122"/>
      <c r="V19" s="120">
        <v>0</v>
      </c>
      <c r="W19" s="121"/>
      <c r="X19" s="121"/>
      <c r="Y19" s="121"/>
      <c r="Z19" s="122"/>
      <c r="AA19" s="179" t="str">
        <f>IF(OR(AA18="達成済み",AA18=""),AA18,"要入力")</f>
        <v>要入力</v>
      </c>
      <c r="AB19" s="180"/>
      <c r="AC19" s="180"/>
      <c r="AD19" s="180"/>
      <c r="AE19" s="181"/>
      <c r="AF19" s="173" t="str">
        <f>IF(OR(AF18="",AF18="達成済み",AF18="概ね達成"),AF18,"要入力")</f>
        <v>要入力</v>
      </c>
      <c r="AG19" s="174"/>
      <c r="AH19" s="174"/>
      <c r="AI19" s="174"/>
      <c r="AJ19" s="175"/>
      <c r="AK19" s="158"/>
      <c r="AL19" s="159"/>
      <c r="AM19" s="159"/>
      <c r="AN19" s="159"/>
      <c r="AO19" s="160"/>
      <c r="AP19" s="10"/>
      <c r="AQ19" s="10"/>
    </row>
    <row r="20" spans="2:43" s="5" customFormat="1" ht="15" customHeight="1" x14ac:dyDescent="0.15">
      <c r="B20" s="103"/>
      <c r="C20" s="105" t="s">
        <v>22</v>
      </c>
      <c r="D20" s="201" t="s">
        <v>23</v>
      </c>
      <c r="E20" s="202"/>
      <c r="F20" s="202"/>
      <c r="G20" s="202"/>
      <c r="H20" s="202"/>
      <c r="I20" s="202"/>
      <c r="J20" s="202"/>
      <c r="K20" s="202"/>
      <c r="L20" s="111" t="s">
        <v>80</v>
      </c>
      <c r="M20" s="112"/>
      <c r="N20" s="112"/>
      <c r="O20" s="112"/>
      <c r="P20" s="113"/>
      <c r="Q20" s="111" t="s">
        <v>80</v>
      </c>
      <c r="R20" s="112"/>
      <c r="S20" s="112"/>
      <c r="T20" s="112"/>
      <c r="U20" s="113"/>
      <c r="V20" s="111" t="s">
        <v>80</v>
      </c>
      <c r="W20" s="112"/>
      <c r="X20" s="112"/>
      <c r="Y20" s="112"/>
      <c r="Z20" s="113"/>
      <c r="AA20" s="176" t="str">
        <f>IF(V20="","",IF(V21&gt;=V20,"達成済み",V20))</f>
        <v/>
      </c>
      <c r="AB20" s="177"/>
      <c r="AC20" s="177"/>
      <c r="AD20" s="177"/>
      <c r="AE20" s="178"/>
      <c r="AF20" s="176" t="str">
        <f>IF(OR(AA20="",AA20="達成済み",AA21="要入力"),AA20,IF(AA21/AA20&gt;=1,"達成済み",IF(AA21/AA20&gt;=0.8,"概ね達成",AA20)))</f>
        <v/>
      </c>
      <c r="AG20" s="177"/>
      <c r="AH20" s="177"/>
      <c r="AI20" s="177"/>
      <c r="AJ20" s="178"/>
      <c r="AK20" s="155" t="str">
        <f>IF(OR(AF21="",AF21="要入力"),"",IF(OR(AF21="達成済み",AF21="概ね達成"),AF20,ROUNDDOWN(AF21/AF20*100,1)))</f>
        <v/>
      </c>
      <c r="AL20" s="156"/>
      <c r="AM20" s="156"/>
      <c r="AN20" s="156"/>
      <c r="AO20" s="157"/>
      <c r="AP20" s="10"/>
      <c r="AQ20" s="10"/>
    </row>
    <row r="21" spans="2:43" s="5" customFormat="1" ht="15" customHeight="1" x14ac:dyDescent="0.15">
      <c r="B21" s="103"/>
      <c r="C21" s="106"/>
      <c r="D21" s="203"/>
      <c r="E21" s="204"/>
      <c r="F21" s="204"/>
      <c r="G21" s="204"/>
      <c r="H21" s="204"/>
      <c r="I21" s="204"/>
      <c r="J21" s="204"/>
      <c r="K21" s="204"/>
      <c r="L21" s="50" t="s">
        <v>80</v>
      </c>
      <c r="M21" s="51"/>
      <c r="N21" s="51"/>
      <c r="O21" s="51"/>
      <c r="P21" s="52"/>
      <c r="Q21" s="120" t="s">
        <v>80</v>
      </c>
      <c r="R21" s="121"/>
      <c r="S21" s="121"/>
      <c r="T21" s="121"/>
      <c r="U21" s="122"/>
      <c r="V21" s="120" t="s">
        <v>80</v>
      </c>
      <c r="W21" s="121"/>
      <c r="X21" s="121"/>
      <c r="Y21" s="121"/>
      <c r="Z21" s="122"/>
      <c r="AA21" s="179" t="str">
        <f>IF(OR(AA20="達成済み",AA20=""),AA20,"要入力")</f>
        <v/>
      </c>
      <c r="AB21" s="180"/>
      <c r="AC21" s="180"/>
      <c r="AD21" s="180"/>
      <c r="AE21" s="181"/>
      <c r="AF21" s="173" t="str">
        <f>IF(OR(AF20="",AF20="達成済み",AF20="概ね達成"),AF20,"要入力")</f>
        <v/>
      </c>
      <c r="AG21" s="174"/>
      <c r="AH21" s="174"/>
      <c r="AI21" s="174"/>
      <c r="AJ21" s="175"/>
      <c r="AK21" s="158"/>
      <c r="AL21" s="159"/>
      <c r="AM21" s="159"/>
      <c r="AN21" s="159"/>
      <c r="AO21" s="160"/>
      <c r="AP21" s="10"/>
      <c r="AQ21" s="10"/>
    </row>
    <row r="22" spans="2:43" s="5" customFormat="1" ht="15" customHeight="1" x14ac:dyDescent="0.15">
      <c r="B22" s="103"/>
      <c r="C22" s="105" t="s">
        <v>24</v>
      </c>
      <c r="D22" s="182" t="s">
        <v>25</v>
      </c>
      <c r="E22" s="183"/>
      <c r="F22" s="183"/>
      <c r="G22" s="183"/>
      <c r="H22" s="183"/>
      <c r="I22" s="183"/>
      <c r="J22" s="183"/>
      <c r="K22" s="183"/>
      <c r="L22" s="111" t="s">
        <v>80</v>
      </c>
      <c r="M22" s="112"/>
      <c r="N22" s="112"/>
      <c r="O22" s="112"/>
      <c r="P22" s="113"/>
      <c r="Q22" s="111" t="s">
        <v>80</v>
      </c>
      <c r="R22" s="112"/>
      <c r="S22" s="112"/>
      <c r="T22" s="112"/>
      <c r="U22" s="113"/>
      <c r="V22" s="111" t="s">
        <v>80</v>
      </c>
      <c r="W22" s="112"/>
      <c r="X22" s="112"/>
      <c r="Y22" s="112"/>
      <c r="Z22" s="113"/>
      <c r="AA22" s="176" t="str">
        <f>IF(V22="","",IF(V23&gt;=V22,"達成済み",V22))</f>
        <v/>
      </c>
      <c r="AB22" s="177"/>
      <c r="AC22" s="177"/>
      <c r="AD22" s="177"/>
      <c r="AE22" s="178"/>
      <c r="AF22" s="176" t="str">
        <f>IF(OR(AA22="",AA22="達成済み",AA23="要入力"),AA22,IF(AA23/AA22&gt;=1,"達成済み",IF(AA23/AA22&gt;=0.8,"概ね達成",AA22)))</f>
        <v/>
      </c>
      <c r="AG22" s="177"/>
      <c r="AH22" s="177"/>
      <c r="AI22" s="177"/>
      <c r="AJ22" s="178"/>
      <c r="AK22" s="155" t="str">
        <f>IF(OR(AF23="",AF23="要入力"),"",IF(OR(AF23="達成済み",AF23="概ね達成"),AF22,ROUNDDOWN(AF23/AF22*100,1)))</f>
        <v/>
      </c>
      <c r="AL22" s="156"/>
      <c r="AM22" s="156"/>
      <c r="AN22" s="156"/>
      <c r="AO22" s="157"/>
      <c r="AP22" s="10"/>
      <c r="AQ22" s="10"/>
    </row>
    <row r="23" spans="2:43" s="5" customFormat="1" ht="15" customHeight="1" x14ac:dyDescent="0.15">
      <c r="B23" s="103"/>
      <c r="C23" s="106"/>
      <c r="D23" s="184"/>
      <c r="E23" s="185"/>
      <c r="F23" s="185"/>
      <c r="G23" s="185"/>
      <c r="H23" s="185"/>
      <c r="I23" s="185"/>
      <c r="J23" s="185"/>
      <c r="K23" s="185"/>
      <c r="L23" s="50" t="s">
        <v>80</v>
      </c>
      <c r="M23" s="51"/>
      <c r="N23" s="51"/>
      <c r="O23" s="51"/>
      <c r="P23" s="52"/>
      <c r="Q23" s="120" t="s">
        <v>80</v>
      </c>
      <c r="R23" s="121"/>
      <c r="S23" s="121"/>
      <c r="T23" s="121"/>
      <c r="U23" s="122"/>
      <c r="V23" s="120" t="s">
        <v>80</v>
      </c>
      <c r="W23" s="121"/>
      <c r="X23" s="121"/>
      <c r="Y23" s="121"/>
      <c r="Z23" s="122"/>
      <c r="AA23" s="179" t="str">
        <f>IF(OR(AA22="達成済み",AA22=""),AA22,"要入力")</f>
        <v/>
      </c>
      <c r="AB23" s="180"/>
      <c r="AC23" s="180"/>
      <c r="AD23" s="180"/>
      <c r="AE23" s="181"/>
      <c r="AF23" s="173" t="str">
        <f>IF(OR(AF22="",AF22="達成済み",AF22="概ね達成"),AF22,"要入力")</f>
        <v/>
      </c>
      <c r="AG23" s="174"/>
      <c r="AH23" s="174"/>
      <c r="AI23" s="174"/>
      <c r="AJ23" s="175"/>
      <c r="AK23" s="158"/>
      <c r="AL23" s="159"/>
      <c r="AM23" s="159"/>
      <c r="AN23" s="159"/>
      <c r="AO23" s="160"/>
      <c r="AP23" s="10"/>
      <c r="AQ23" s="10"/>
    </row>
    <row r="24" spans="2:43" s="5" customFormat="1" ht="15" customHeight="1" x14ac:dyDescent="0.15">
      <c r="B24" s="103"/>
      <c r="C24" s="105" t="s">
        <v>26</v>
      </c>
      <c r="D24" s="182" t="s">
        <v>27</v>
      </c>
      <c r="E24" s="183"/>
      <c r="F24" s="183"/>
      <c r="G24" s="183"/>
      <c r="H24" s="183"/>
      <c r="I24" s="183"/>
      <c r="J24" s="183"/>
      <c r="K24" s="183"/>
      <c r="L24" s="111" t="s">
        <v>80</v>
      </c>
      <c r="M24" s="112"/>
      <c r="N24" s="112"/>
      <c r="O24" s="112"/>
      <c r="P24" s="113"/>
      <c r="Q24" s="111" t="s">
        <v>80</v>
      </c>
      <c r="R24" s="112"/>
      <c r="S24" s="112"/>
      <c r="T24" s="112"/>
      <c r="U24" s="113"/>
      <c r="V24" s="111" t="s">
        <v>80</v>
      </c>
      <c r="W24" s="112"/>
      <c r="X24" s="112"/>
      <c r="Y24" s="112"/>
      <c r="Z24" s="113"/>
      <c r="AA24" s="176" t="str">
        <f>IF(V24="","",IF(V25&gt;=V24,"達成済み",V24))</f>
        <v/>
      </c>
      <c r="AB24" s="177"/>
      <c r="AC24" s="177"/>
      <c r="AD24" s="177"/>
      <c r="AE24" s="178"/>
      <c r="AF24" s="176" t="str">
        <f>IF(OR(AA24="",AA24="達成済み",AA25="要入力"),AA24,IF(AA25/AA24&gt;=1,"達成済み",IF(AA25/AA24&gt;=0.8,"概ね達成",AA24)))</f>
        <v/>
      </c>
      <c r="AG24" s="177"/>
      <c r="AH24" s="177"/>
      <c r="AI24" s="177"/>
      <c r="AJ24" s="178"/>
      <c r="AK24" s="155" t="str">
        <f>IF(OR(AF25="",AF25="要入力"),"",IF(OR(AF25="達成済み",AF25="概ね達成"),AF24,ROUNDDOWN(AF25/AF24*100,1)))</f>
        <v/>
      </c>
      <c r="AL24" s="156"/>
      <c r="AM24" s="156"/>
      <c r="AN24" s="156"/>
      <c r="AO24" s="157"/>
      <c r="AP24" s="9"/>
      <c r="AQ24" s="9"/>
    </row>
    <row r="25" spans="2:43" s="5" customFormat="1" ht="15" customHeight="1" x14ac:dyDescent="0.15">
      <c r="B25" s="103"/>
      <c r="C25" s="106"/>
      <c r="D25" s="184"/>
      <c r="E25" s="185"/>
      <c r="F25" s="185"/>
      <c r="G25" s="185"/>
      <c r="H25" s="185"/>
      <c r="I25" s="185"/>
      <c r="J25" s="185"/>
      <c r="K25" s="185"/>
      <c r="L25" s="50" t="s">
        <v>80</v>
      </c>
      <c r="M25" s="51"/>
      <c r="N25" s="51"/>
      <c r="O25" s="51"/>
      <c r="P25" s="52"/>
      <c r="Q25" s="120" t="s">
        <v>80</v>
      </c>
      <c r="R25" s="121"/>
      <c r="S25" s="121"/>
      <c r="T25" s="121"/>
      <c r="U25" s="122"/>
      <c r="V25" s="120" t="s">
        <v>80</v>
      </c>
      <c r="W25" s="121"/>
      <c r="X25" s="121"/>
      <c r="Y25" s="121"/>
      <c r="Z25" s="122"/>
      <c r="AA25" s="179" t="str">
        <f>IF(OR(AA24="達成済み",AA24=""),AA24,"要入力")</f>
        <v/>
      </c>
      <c r="AB25" s="180"/>
      <c r="AC25" s="180"/>
      <c r="AD25" s="180"/>
      <c r="AE25" s="181"/>
      <c r="AF25" s="173" t="str">
        <f>IF(OR(AF24="",AF24="達成済み",AF24="概ね達成"),AF24,"要入力")</f>
        <v/>
      </c>
      <c r="AG25" s="174"/>
      <c r="AH25" s="174"/>
      <c r="AI25" s="174"/>
      <c r="AJ25" s="175"/>
      <c r="AK25" s="158"/>
      <c r="AL25" s="159"/>
      <c r="AM25" s="159"/>
      <c r="AN25" s="159"/>
      <c r="AO25" s="160"/>
      <c r="AP25" s="9"/>
      <c r="AQ25" s="9"/>
    </row>
    <row r="26" spans="2:43" s="5" customFormat="1" ht="15" customHeight="1" x14ac:dyDescent="0.15">
      <c r="B26" s="103"/>
      <c r="C26" s="105" t="s">
        <v>28</v>
      </c>
      <c r="D26" s="182" t="s">
        <v>29</v>
      </c>
      <c r="E26" s="183"/>
      <c r="F26" s="183"/>
      <c r="G26" s="183"/>
      <c r="H26" s="183"/>
      <c r="I26" s="183"/>
      <c r="J26" s="183"/>
      <c r="K26" s="183"/>
      <c r="L26" s="111" t="s">
        <v>80</v>
      </c>
      <c r="M26" s="112"/>
      <c r="N26" s="112"/>
      <c r="O26" s="112"/>
      <c r="P26" s="113"/>
      <c r="Q26" s="111" t="s">
        <v>80</v>
      </c>
      <c r="R26" s="112"/>
      <c r="S26" s="112"/>
      <c r="T26" s="112"/>
      <c r="U26" s="113"/>
      <c r="V26" s="111" t="s">
        <v>80</v>
      </c>
      <c r="W26" s="112"/>
      <c r="X26" s="112"/>
      <c r="Y26" s="112"/>
      <c r="Z26" s="113"/>
      <c r="AA26" s="176" t="str">
        <f>IF(V26="","",IF(V27&gt;=V26,"達成済み",V26))</f>
        <v/>
      </c>
      <c r="AB26" s="177"/>
      <c r="AC26" s="177"/>
      <c r="AD26" s="177"/>
      <c r="AE26" s="178"/>
      <c r="AF26" s="176" t="str">
        <f>IF(OR(AA26="",AA26="達成済み",AA27="要入力"),AA26,IF(AA27/AA26&gt;=1,"達成済み",IF(AA27/AA26&gt;=0.8,"概ね達成",AA26)))</f>
        <v/>
      </c>
      <c r="AG26" s="177"/>
      <c r="AH26" s="177"/>
      <c r="AI26" s="177"/>
      <c r="AJ26" s="178"/>
      <c r="AK26" s="155" t="str">
        <f>IF(OR(AF27="",AF27="要入力"),"",IF(OR(AF27="達成済み",AF27="概ね達成"),AF26,ROUNDDOWN(AF27/AF26*100,1)))</f>
        <v/>
      </c>
      <c r="AL26" s="156"/>
      <c r="AM26" s="156"/>
      <c r="AN26" s="156"/>
      <c r="AO26" s="157"/>
      <c r="AP26" s="10"/>
      <c r="AQ26" s="10"/>
    </row>
    <row r="27" spans="2:43" s="5" customFormat="1" ht="15" customHeight="1" x14ac:dyDescent="0.15">
      <c r="B27" s="103"/>
      <c r="C27" s="106"/>
      <c r="D27" s="184"/>
      <c r="E27" s="185"/>
      <c r="F27" s="185"/>
      <c r="G27" s="185"/>
      <c r="H27" s="185"/>
      <c r="I27" s="185"/>
      <c r="J27" s="185"/>
      <c r="K27" s="185"/>
      <c r="L27" s="50" t="s">
        <v>80</v>
      </c>
      <c r="M27" s="51"/>
      <c r="N27" s="51"/>
      <c r="O27" s="51"/>
      <c r="P27" s="52"/>
      <c r="Q27" s="120" t="s">
        <v>80</v>
      </c>
      <c r="R27" s="121"/>
      <c r="S27" s="121"/>
      <c r="T27" s="121"/>
      <c r="U27" s="122"/>
      <c r="V27" s="120" t="s">
        <v>80</v>
      </c>
      <c r="W27" s="121"/>
      <c r="X27" s="121"/>
      <c r="Y27" s="121"/>
      <c r="Z27" s="122"/>
      <c r="AA27" s="179" t="str">
        <f>IF(OR(AA26="達成済み",AA26=""),AA26,"要入力")</f>
        <v/>
      </c>
      <c r="AB27" s="180"/>
      <c r="AC27" s="180"/>
      <c r="AD27" s="180"/>
      <c r="AE27" s="181"/>
      <c r="AF27" s="173" t="str">
        <f>IF(OR(AF26="",AF26="達成済み",AF26="概ね達成"),AF26,"要入力")</f>
        <v/>
      </c>
      <c r="AG27" s="174"/>
      <c r="AH27" s="174"/>
      <c r="AI27" s="174"/>
      <c r="AJ27" s="175"/>
      <c r="AK27" s="158"/>
      <c r="AL27" s="159"/>
      <c r="AM27" s="159"/>
      <c r="AN27" s="159"/>
      <c r="AO27" s="160"/>
      <c r="AP27" s="10"/>
      <c r="AQ27" s="10"/>
    </row>
    <row r="28" spans="2:43" s="5" customFormat="1" ht="15" customHeight="1" x14ac:dyDescent="0.15">
      <c r="B28" s="103"/>
      <c r="C28" s="105" t="s">
        <v>30</v>
      </c>
      <c r="D28" s="182" t="s">
        <v>31</v>
      </c>
      <c r="E28" s="183"/>
      <c r="F28" s="183"/>
      <c r="G28" s="183"/>
      <c r="H28" s="183"/>
      <c r="I28" s="183"/>
      <c r="J28" s="183"/>
      <c r="K28" s="183"/>
      <c r="L28" s="111" t="s">
        <v>80</v>
      </c>
      <c r="M28" s="112"/>
      <c r="N28" s="112"/>
      <c r="O28" s="112"/>
      <c r="P28" s="113"/>
      <c r="Q28" s="111" t="s">
        <v>80</v>
      </c>
      <c r="R28" s="112"/>
      <c r="S28" s="112"/>
      <c r="T28" s="112"/>
      <c r="U28" s="113"/>
      <c r="V28" s="111" t="s">
        <v>80</v>
      </c>
      <c r="W28" s="112"/>
      <c r="X28" s="112"/>
      <c r="Y28" s="112"/>
      <c r="Z28" s="113"/>
      <c r="AA28" s="176" t="str">
        <f>IF(V28="","",IF(V29&gt;=V28,"達成済み",V28))</f>
        <v/>
      </c>
      <c r="AB28" s="177"/>
      <c r="AC28" s="177"/>
      <c r="AD28" s="177"/>
      <c r="AE28" s="178"/>
      <c r="AF28" s="176" t="str">
        <f>IF(OR(AA28="",AA28="達成済み",AA29="要入力"),AA28,IF(AA29/AA28&gt;=1,"達成済み",IF(AA29/AA28&gt;=0.8,"概ね達成",AA28)))</f>
        <v/>
      </c>
      <c r="AG28" s="177"/>
      <c r="AH28" s="177"/>
      <c r="AI28" s="177"/>
      <c r="AJ28" s="178"/>
      <c r="AK28" s="155" t="str">
        <f>IF(OR(AF29="",AF29="要入力"),"",IF(OR(AF29="達成済み",AF29="概ね達成"),AF28,ROUNDDOWN(AF29/AF28*100,1)))</f>
        <v/>
      </c>
      <c r="AL28" s="156"/>
      <c r="AM28" s="156"/>
      <c r="AN28" s="156"/>
      <c r="AO28" s="157"/>
      <c r="AP28" s="10"/>
      <c r="AQ28" s="10"/>
    </row>
    <row r="29" spans="2:43" s="5" customFormat="1" ht="15" customHeight="1" x14ac:dyDescent="0.15">
      <c r="B29" s="103"/>
      <c r="C29" s="106"/>
      <c r="D29" s="184"/>
      <c r="E29" s="185"/>
      <c r="F29" s="185"/>
      <c r="G29" s="185"/>
      <c r="H29" s="185"/>
      <c r="I29" s="185"/>
      <c r="J29" s="185"/>
      <c r="K29" s="185"/>
      <c r="L29" s="50" t="s">
        <v>80</v>
      </c>
      <c r="M29" s="51"/>
      <c r="N29" s="51"/>
      <c r="O29" s="51"/>
      <c r="P29" s="52"/>
      <c r="Q29" s="120" t="s">
        <v>80</v>
      </c>
      <c r="R29" s="121"/>
      <c r="S29" s="121"/>
      <c r="T29" s="121"/>
      <c r="U29" s="122"/>
      <c r="V29" s="120" t="s">
        <v>80</v>
      </c>
      <c r="W29" s="121"/>
      <c r="X29" s="121"/>
      <c r="Y29" s="121"/>
      <c r="Z29" s="122"/>
      <c r="AA29" s="179" t="str">
        <f>IF(OR(AA28="達成済み",AA28=""),AA28,"要入力")</f>
        <v/>
      </c>
      <c r="AB29" s="180"/>
      <c r="AC29" s="180"/>
      <c r="AD29" s="180"/>
      <c r="AE29" s="181"/>
      <c r="AF29" s="173" t="str">
        <f>IF(OR(AF28="",AF28="達成済み",AF28="概ね達成"),AF28,"要入力")</f>
        <v/>
      </c>
      <c r="AG29" s="174"/>
      <c r="AH29" s="174"/>
      <c r="AI29" s="174"/>
      <c r="AJ29" s="175"/>
      <c r="AK29" s="158"/>
      <c r="AL29" s="159"/>
      <c r="AM29" s="159"/>
      <c r="AN29" s="159"/>
      <c r="AO29" s="160"/>
      <c r="AP29" s="10"/>
      <c r="AQ29" s="10"/>
    </row>
    <row r="30" spans="2:43" s="5" customFormat="1" ht="15" customHeight="1" x14ac:dyDescent="0.15">
      <c r="B30" s="103"/>
      <c r="C30" s="105" t="s">
        <v>32</v>
      </c>
      <c r="D30" s="182" t="s">
        <v>33</v>
      </c>
      <c r="E30" s="183"/>
      <c r="F30" s="183"/>
      <c r="G30" s="183"/>
      <c r="H30" s="183"/>
      <c r="I30" s="183"/>
      <c r="J30" s="183"/>
      <c r="K30" s="183"/>
      <c r="L30" s="111">
        <v>0</v>
      </c>
      <c r="M30" s="112"/>
      <c r="N30" s="112"/>
      <c r="O30" s="112"/>
      <c r="P30" s="113"/>
      <c r="Q30" s="111">
        <v>1</v>
      </c>
      <c r="R30" s="112"/>
      <c r="S30" s="112"/>
      <c r="T30" s="112"/>
      <c r="U30" s="113"/>
      <c r="V30" s="111">
        <v>1</v>
      </c>
      <c r="W30" s="112"/>
      <c r="X30" s="112"/>
      <c r="Y30" s="112"/>
      <c r="Z30" s="113"/>
      <c r="AA30" s="176">
        <f>IF(V30="","",IF(V31&gt;=V30,"達成済み",V30))</f>
        <v>1</v>
      </c>
      <c r="AB30" s="177"/>
      <c r="AC30" s="177"/>
      <c r="AD30" s="177"/>
      <c r="AE30" s="178"/>
      <c r="AF30" s="176">
        <f>IF(OR(AA30="",AA30="達成済み",AA31="要入力"),AA30,IF(AA31/AA30&gt;=1,"達成済み",IF(AA31/AA30&gt;=0.8,"概ね達成",AA30)))</f>
        <v>1</v>
      </c>
      <c r="AG30" s="177"/>
      <c r="AH30" s="177"/>
      <c r="AI30" s="177"/>
      <c r="AJ30" s="178"/>
      <c r="AK30" s="155" t="str">
        <f>IF(OR(AF31="",AF31="要入力"),"",IF(OR(AF31="達成済み",AF31="概ね達成"),AF30,ROUNDDOWN(AF31/AF30*100,1)))</f>
        <v/>
      </c>
      <c r="AL30" s="156"/>
      <c r="AM30" s="156"/>
      <c r="AN30" s="156"/>
      <c r="AO30" s="157"/>
      <c r="AP30" s="10"/>
      <c r="AQ30" s="10"/>
    </row>
    <row r="31" spans="2:43" s="5" customFormat="1" ht="15" customHeight="1" x14ac:dyDescent="0.15">
      <c r="B31" s="103"/>
      <c r="C31" s="106"/>
      <c r="D31" s="184"/>
      <c r="E31" s="185"/>
      <c r="F31" s="185"/>
      <c r="G31" s="185"/>
      <c r="H31" s="185"/>
      <c r="I31" s="185"/>
      <c r="J31" s="185"/>
      <c r="K31" s="185"/>
      <c r="L31" s="50">
        <v>1</v>
      </c>
      <c r="M31" s="51"/>
      <c r="N31" s="51"/>
      <c r="O31" s="51"/>
      <c r="P31" s="52"/>
      <c r="Q31" s="120">
        <v>0</v>
      </c>
      <c r="R31" s="121"/>
      <c r="S31" s="121"/>
      <c r="T31" s="121"/>
      <c r="U31" s="122"/>
      <c r="V31" s="120">
        <v>0</v>
      </c>
      <c r="W31" s="121"/>
      <c r="X31" s="121"/>
      <c r="Y31" s="121"/>
      <c r="Z31" s="122"/>
      <c r="AA31" s="179" t="str">
        <f>IF(OR(AA30="達成済み",AA30=""),AA30,"要入力")</f>
        <v>要入力</v>
      </c>
      <c r="AB31" s="180"/>
      <c r="AC31" s="180"/>
      <c r="AD31" s="180"/>
      <c r="AE31" s="181"/>
      <c r="AF31" s="173" t="str">
        <f>IF(OR(AF30="",AF30="達成済み",AF30="概ね達成"),AF30,"要入力")</f>
        <v>要入力</v>
      </c>
      <c r="AG31" s="174"/>
      <c r="AH31" s="174"/>
      <c r="AI31" s="174"/>
      <c r="AJ31" s="175"/>
      <c r="AK31" s="158"/>
      <c r="AL31" s="159"/>
      <c r="AM31" s="159"/>
      <c r="AN31" s="159"/>
      <c r="AO31" s="160"/>
      <c r="AP31" s="10"/>
      <c r="AQ31" s="10"/>
    </row>
    <row r="32" spans="2:43" s="5" customFormat="1" ht="15" customHeight="1" x14ac:dyDescent="0.15">
      <c r="B32" s="103"/>
      <c r="C32" s="105" t="s">
        <v>34</v>
      </c>
      <c r="D32" s="182" t="s">
        <v>35</v>
      </c>
      <c r="E32" s="183"/>
      <c r="F32" s="183"/>
      <c r="G32" s="183"/>
      <c r="H32" s="183"/>
      <c r="I32" s="183"/>
      <c r="J32" s="183"/>
      <c r="K32" s="183"/>
      <c r="L32" s="111" t="s">
        <v>80</v>
      </c>
      <c r="M32" s="112"/>
      <c r="N32" s="112"/>
      <c r="O32" s="112"/>
      <c r="P32" s="113"/>
      <c r="Q32" s="111" t="s">
        <v>80</v>
      </c>
      <c r="R32" s="112"/>
      <c r="S32" s="112"/>
      <c r="T32" s="112"/>
      <c r="U32" s="113"/>
      <c r="V32" s="111" t="s">
        <v>80</v>
      </c>
      <c r="W32" s="112"/>
      <c r="X32" s="112"/>
      <c r="Y32" s="112"/>
      <c r="Z32" s="113"/>
      <c r="AA32" s="176" t="str">
        <f>IF(V32="","",IF(V33&gt;=V32,"達成済み",V32))</f>
        <v/>
      </c>
      <c r="AB32" s="177"/>
      <c r="AC32" s="177"/>
      <c r="AD32" s="177"/>
      <c r="AE32" s="178"/>
      <c r="AF32" s="176" t="str">
        <f>IF(OR(AA32="",AA32="達成済み",AA33="要入力"),AA32,IF(AA33/AA32&gt;=1,"達成済み",IF(AA33/AA32&gt;=0.8,"概ね達成",AA32)))</f>
        <v/>
      </c>
      <c r="AG32" s="177"/>
      <c r="AH32" s="177"/>
      <c r="AI32" s="177"/>
      <c r="AJ32" s="178"/>
      <c r="AK32" s="155" t="str">
        <f>IF(OR(AF33="",AF33="要入力"),"",IF(OR(AF33="達成済み",AF33="概ね達成"),AF32,ROUNDDOWN(AF33/AF32*100,1)))</f>
        <v/>
      </c>
      <c r="AL32" s="156"/>
      <c r="AM32" s="156"/>
      <c r="AN32" s="156"/>
      <c r="AO32" s="157"/>
      <c r="AP32" s="10"/>
      <c r="AQ32" s="10"/>
    </row>
    <row r="33" spans="2:46" s="5" customFormat="1" ht="15" customHeight="1" x14ac:dyDescent="0.15">
      <c r="B33" s="104"/>
      <c r="C33" s="106"/>
      <c r="D33" s="184"/>
      <c r="E33" s="185"/>
      <c r="F33" s="185"/>
      <c r="G33" s="185"/>
      <c r="H33" s="185"/>
      <c r="I33" s="185"/>
      <c r="J33" s="185"/>
      <c r="K33" s="185"/>
      <c r="L33" s="50" t="s">
        <v>80</v>
      </c>
      <c r="M33" s="51"/>
      <c r="N33" s="51"/>
      <c r="O33" s="51"/>
      <c r="P33" s="52"/>
      <c r="Q33" s="120" t="s">
        <v>80</v>
      </c>
      <c r="R33" s="121"/>
      <c r="S33" s="121"/>
      <c r="T33" s="121"/>
      <c r="U33" s="122"/>
      <c r="V33" s="120" t="s">
        <v>80</v>
      </c>
      <c r="W33" s="121"/>
      <c r="X33" s="121"/>
      <c r="Y33" s="121"/>
      <c r="Z33" s="122"/>
      <c r="AA33" s="179" t="str">
        <f>IF(OR(AA32="達成済み",AA32=""),AA32,"要入力")</f>
        <v/>
      </c>
      <c r="AB33" s="180"/>
      <c r="AC33" s="180"/>
      <c r="AD33" s="180"/>
      <c r="AE33" s="181"/>
      <c r="AF33" s="173" t="str">
        <f>IF(OR(AF32="",AF32="達成済み",AF32="概ね達成"),AF32,"要入力")</f>
        <v/>
      </c>
      <c r="AG33" s="174"/>
      <c r="AH33" s="174"/>
      <c r="AI33" s="174"/>
      <c r="AJ33" s="175"/>
      <c r="AK33" s="158"/>
      <c r="AL33" s="159"/>
      <c r="AM33" s="159"/>
      <c r="AN33" s="159"/>
      <c r="AO33" s="160"/>
      <c r="AP33" s="10"/>
      <c r="AQ33" s="10"/>
    </row>
    <row r="34" spans="2:46" ht="15" customHeight="1" x14ac:dyDescent="0.15">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11"/>
      <c r="AI34" s="11"/>
      <c r="AJ34" s="11"/>
      <c r="AK34" s="11"/>
      <c r="AL34" s="11"/>
    </row>
    <row r="35" spans="2:46" ht="15" customHeight="1" x14ac:dyDescent="0.15">
      <c r="B35" s="12" t="s">
        <v>36</v>
      </c>
    </row>
    <row r="36" spans="2:46" s="5" customFormat="1" ht="15" customHeight="1" x14ac:dyDescent="0.15">
      <c r="B36" s="101" t="s">
        <v>37</v>
      </c>
      <c r="C36" s="101"/>
      <c r="D36" s="29" t="s">
        <v>38</v>
      </c>
      <c r="E36" s="30"/>
      <c r="F36" s="30"/>
      <c r="G36" s="31"/>
      <c r="H36" s="29" t="s">
        <v>9</v>
      </c>
      <c r="I36" s="30"/>
      <c r="J36" s="30"/>
      <c r="K36" s="30"/>
      <c r="L36" s="30"/>
      <c r="M36" s="30"/>
      <c r="N36" s="30"/>
      <c r="O36" s="31"/>
      <c r="P36" s="44" t="s">
        <v>39</v>
      </c>
      <c r="Q36" s="45"/>
      <c r="R36" s="46"/>
      <c r="S36" s="44" t="s">
        <v>40</v>
      </c>
      <c r="T36" s="45"/>
      <c r="U36" s="45"/>
      <c r="V36" s="45"/>
      <c r="W36" s="45"/>
      <c r="X36" s="45"/>
      <c r="Y36" s="45"/>
      <c r="Z36" s="45"/>
      <c r="AA36" s="45"/>
      <c r="AB36" s="45"/>
      <c r="AC36" s="45"/>
      <c r="AD36" s="45"/>
      <c r="AE36" s="45"/>
      <c r="AF36" s="45"/>
      <c r="AG36" s="45"/>
      <c r="AH36" s="45"/>
      <c r="AI36" s="45"/>
      <c r="AJ36" s="45"/>
      <c r="AK36" s="45"/>
      <c r="AL36" s="46"/>
      <c r="AM36" s="44" t="s">
        <v>77</v>
      </c>
      <c r="AN36" s="45"/>
      <c r="AO36" s="46"/>
      <c r="AP36" s="44" t="s">
        <v>79</v>
      </c>
      <c r="AQ36" s="45"/>
      <c r="AR36" s="45"/>
      <c r="AS36" s="46"/>
    </row>
    <row r="37" spans="2:46" s="5" customFormat="1" ht="15" customHeight="1" x14ac:dyDescent="0.15">
      <c r="B37" s="101"/>
      <c r="C37" s="101"/>
      <c r="D37" s="32"/>
      <c r="E37" s="33"/>
      <c r="F37" s="33"/>
      <c r="G37" s="34"/>
      <c r="H37" s="32"/>
      <c r="I37" s="33"/>
      <c r="J37" s="33"/>
      <c r="K37" s="33"/>
      <c r="L37" s="33"/>
      <c r="M37" s="33"/>
      <c r="N37" s="33"/>
      <c r="O37" s="34"/>
      <c r="P37" s="47"/>
      <c r="Q37" s="48"/>
      <c r="R37" s="49"/>
      <c r="S37" s="50"/>
      <c r="T37" s="51"/>
      <c r="U37" s="51"/>
      <c r="V37" s="51"/>
      <c r="W37" s="51"/>
      <c r="X37" s="51"/>
      <c r="Y37" s="51"/>
      <c r="Z37" s="51"/>
      <c r="AA37" s="51"/>
      <c r="AB37" s="51"/>
      <c r="AC37" s="51"/>
      <c r="AD37" s="51"/>
      <c r="AE37" s="51"/>
      <c r="AF37" s="51"/>
      <c r="AG37" s="51"/>
      <c r="AH37" s="51"/>
      <c r="AI37" s="51"/>
      <c r="AJ37" s="51"/>
      <c r="AK37" s="51"/>
      <c r="AL37" s="52"/>
      <c r="AM37" s="47"/>
      <c r="AN37" s="48"/>
      <c r="AO37" s="49"/>
      <c r="AP37" s="47"/>
      <c r="AQ37" s="48"/>
      <c r="AR37" s="48"/>
      <c r="AS37" s="49"/>
    </row>
    <row r="38" spans="2:46" s="5" customFormat="1" ht="15" customHeight="1" x14ac:dyDescent="0.15">
      <c r="B38" s="101"/>
      <c r="C38" s="101"/>
      <c r="D38" s="32"/>
      <c r="E38" s="33"/>
      <c r="F38" s="33"/>
      <c r="G38" s="34"/>
      <c r="H38" s="32"/>
      <c r="I38" s="33"/>
      <c r="J38" s="33"/>
      <c r="K38" s="33"/>
      <c r="L38" s="33"/>
      <c r="M38" s="33"/>
      <c r="N38" s="33"/>
      <c r="O38" s="34"/>
      <c r="P38" s="47"/>
      <c r="Q38" s="48"/>
      <c r="R38" s="49"/>
      <c r="S38" s="101" t="s">
        <v>71</v>
      </c>
      <c r="T38" s="101"/>
      <c r="U38" s="101"/>
      <c r="V38" s="101"/>
      <c r="W38" s="44" t="s">
        <v>42</v>
      </c>
      <c r="X38" s="45"/>
      <c r="Y38" s="45"/>
      <c r="Z38" s="46"/>
      <c r="AA38" s="44" t="s">
        <v>43</v>
      </c>
      <c r="AB38" s="45"/>
      <c r="AC38" s="45"/>
      <c r="AD38" s="45"/>
      <c r="AE38" s="44" t="s">
        <v>72</v>
      </c>
      <c r="AF38" s="45"/>
      <c r="AG38" s="45"/>
      <c r="AH38" s="46"/>
      <c r="AI38" s="44" t="s">
        <v>74</v>
      </c>
      <c r="AJ38" s="45"/>
      <c r="AK38" s="45"/>
      <c r="AL38" s="46"/>
      <c r="AM38" s="47"/>
      <c r="AN38" s="48"/>
      <c r="AO38" s="49"/>
      <c r="AP38" s="47"/>
      <c r="AQ38" s="48"/>
      <c r="AR38" s="48"/>
      <c r="AS38" s="49"/>
    </row>
    <row r="39" spans="2:46" s="5" customFormat="1" ht="15" customHeight="1" x14ac:dyDescent="0.15">
      <c r="B39" s="101"/>
      <c r="C39" s="101"/>
      <c r="D39" s="35"/>
      <c r="E39" s="36"/>
      <c r="F39" s="36"/>
      <c r="G39" s="37"/>
      <c r="H39" s="35"/>
      <c r="I39" s="36"/>
      <c r="J39" s="36"/>
      <c r="K39" s="36"/>
      <c r="L39" s="36"/>
      <c r="M39" s="36"/>
      <c r="N39" s="36"/>
      <c r="O39" s="37"/>
      <c r="P39" s="50"/>
      <c r="Q39" s="51"/>
      <c r="R39" s="52"/>
      <c r="S39" s="101"/>
      <c r="T39" s="101"/>
      <c r="U39" s="101"/>
      <c r="V39" s="101"/>
      <c r="W39" s="50"/>
      <c r="X39" s="51"/>
      <c r="Y39" s="51"/>
      <c r="Z39" s="52"/>
      <c r="AA39" s="50"/>
      <c r="AB39" s="51"/>
      <c r="AC39" s="51"/>
      <c r="AD39" s="51"/>
      <c r="AE39" s="50"/>
      <c r="AF39" s="51"/>
      <c r="AG39" s="51"/>
      <c r="AH39" s="52"/>
      <c r="AI39" s="50"/>
      <c r="AJ39" s="51"/>
      <c r="AK39" s="51"/>
      <c r="AL39" s="52"/>
      <c r="AM39" s="50"/>
      <c r="AN39" s="51"/>
      <c r="AO39" s="52"/>
      <c r="AP39" s="50"/>
      <c r="AQ39" s="51"/>
      <c r="AR39" s="51"/>
      <c r="AS39" s="52"/>
      <c r="AT39" s="5" t="s">
        <v>89</v>
      </c>
    </row>
    <row r="40" spans="2:46" s="5" customFormat="1" ht="15.75" customHeight="1" x14ac:dyDescent="0.15">
      <c r="B40" s="38">
        <v>1</v>
      </c>
      <c r="C40" s="39"/>
      <c r="D40" s="29" t="s">
        <v>81</v>
      </c>
      <c r="E40" s="30"/>
      <c r="F40" s="30"/>
      <c r="G40" s="31"/>
      <c r="H40" s="23" t="s">
        <v>86</v>
      </c>
      <c r="I40" s="25" t="str">
        <f>IF(ISERROR(VLOOKUP(H40,$C$14:$K$33,2,FALSE)),"",VLOOKUP(H40,$C$14:$K$33,2,FALSE))</f>
        <v>売上高の拡大</v>
      </c>
      <c r="J40" s="25"/>
      <c r="K40" s="25"/>
      <c r="L40" s="25"/>
      <c r="M40" s="25"/>
      <c r="N40" s="25"/>
      <c r="O40" s="26"/>
      <c r="P40" s="211">
        <v>1000</v>
      </c>
      <c r="Q40" s="212"/>
      <c r="R40" s="213"/>
      <c r="S40" s="71">
        <v>1030</v>
      </c>
      <c r="T40" s="72"/>
      <c r="U40" s="72"/>
      <c r="V40" s="73"/>
      <c r="W40" s="71">
        <v>1060</v>
      </c>
      <c r="X40" s="72"/>
      <c r="Y40" s="72"/>
      <c r="Z40" s="73"/>
      <c r="AA40" s="71">
        <v>1100</v>
      </c>
      <c r="AB40" s="72"/>
      <c r="AC40" s="72"/>
      <c r="AD40" s="73"/>
      <c r="AE40" s="167">
        <f>IF(AA41="","",IF(ROUNDDOWN((AA41*1000-P40*1000)/(AA40*1000-P40*1000)*100,1)&gt;=100,"達成済み",AA40))</f>
        <v>1100</v>
      </c>
      <c r="AF40" s="168"/>
      <c r="AG40" s="168"/>
      <c r="AH40" s="169"/>
      <c r="AI40" s="167">
        <f>IF(OR(AE41="",AE41="要入力"),AE40,IF(AE40="達成済み",AE40,IF(ROUNDDOWN((AE41*1000-P40*1000)/(AE40*1000-P40*1000)*100,1)&gt;=100,"達成済み",IF(ROUNDDOWN((AE41*1000-P40*1000)/(AE40*1000-P40*1000)*100,1)&gt;=80,"概ね達成",AE40))))</f>
        <v>1100</v>
      </c>
      <c r="AJ40" s="168"/>
      <c r="AK40" s="168"/>
      <c r="AL40" s="169"/>
      <c r="AM40" s="161" t="str">
        <f>IF(OR(AI41="",AI41="要入力"),"",IF(OR(AI40="達成済み",AI40="概ね達成"),AI40,ROUNDDOWN((AI41*1000-P40*1000)/(AI40*1000-P40*1000)*100,1)))</f>
        <v/>
      </c>
      <c r="AN40" s="162"/>
      <c r="AO40" s="163"/>
      <c r="AP40" s="59" t="s">
        <v>83</v>
      </c>
      <c r="AQ40" s="60"/>
      <c r="AR40" s="60"/>
      <c r="AS40" s="61"/>
      <c r="AT40" s="5" t="str">
        <f>H40</f>
        <v>①</v>
      </c>
    </row>
    <row r="41" spans="2:46" s="5" customFormat="1" ht="15.75" customHeight="1" x14ac:dyDescent="0.15">
      <c r="B41" s="40"/>
      <c r="C41" s="41"/>
      <c r="D41" s="32"/>
      <c r="E41" s="33"/>
      <c r="F41" s="33"/>
      <c r="G41" s="34"/>
      <c r="H41" s="24"/>
      <c r="I41" s="27" t="s">
        <v>91</v>
      </c>
      <c r="J41" s="27"/>
      <c r="K41" s="27"/>
      <c r="L41" s="27"/>
      <c r="M41" s="27"/>
      <c r="N41" s="27"/>
      <c r="O41" s="28"/>
      <c r="P41" s="214"/>
      <c r="Q41" s="215"/>
      <c r="R41" s="216"/>
      <c r="S41" s="75">
        <v>1050</v>
      </c>
      <c r="T41" s="76"/>
      <c r="U41" s="76"/>
      <c r="V41" s="77"/>
      <c r="W41" s="68">
        <v>1050</v>
      </c>
      <c r="X41" s="69"/>
      <c r="Y41" s="69"/>
      <c r="Z41" s="70"/>
      <c r="AA41" s="75">
        <v>1085</v>
      </c>
      <c r="AB41" s="76"/>
      <c r="AC41" s="76"/>
      <c r="AD41" s="77"/>
      <c r="AE41" s="75" t="str">
        <f>IF(OR(AE40="",AE40="達成済み"),AE40,"要入力")</f>
        <v>要入力</v>
      </c>
      <c r="AF41" s="76"/>
      <c r="AG41" s="76"/>
      <c r="AH41" s="77"/>
      <c r="AI41" s="75" t="str">
        <f>IF(OR(AI40="",AI40="達成済み",AI40="概ね達成"),AI40,"要入力")</f>
        <v>要入力</v>
      </c>
      <c r="AJ41" s="76"/>
      <c r="AK41" s="76"/>
      <c r="AL41" s="77"/>
      <c r="AM41" s="164"/>
      <c r="AN41" s="165"/>
      <c r="AO41" s="166"/>
      <c r="AP41" s="62"/>
      <c r="AQ41" s="63"/>
      <c r="AR41" s="63"/>
      <c r="AS41" s="64"/>
      <c r="AT41" s="5" t="str">
        <f>H40</f>
        <v>①</v>
      </c>
    </row>
    <row r="42" spans="2:46" s="5" customFormat="1" ht="15.75" customHeight="1" x14ac:dyDescent="0.15">
      <c r="B42" s="40"/>
      <c r="C42" s="41"/>
      <c r="D42" s="32"/>
      <c r="E42" s="33"/>
      <c r="F42" s="33"/>
      <c r="G42" s="34"/>
      <c r="H42" s="23" t="s">
        <v>87</v>
      </c>
      <c r="I42" s="25" t="str">
        <f>IF(ISERROR(VLOOKUP(H42,$C$14:$K$33,2,FALSE)),"",VLOOKUP(H42,$C$14:$K$33,2,FALSE))</f>
        <v>経営面積の拡大</v>
      </c>
      <c r="J42" s="25"/>
      <c r="K42" s="25"/>
      <c r="L42" s="25"/>
      <c r="M42" s="25"/>
      <c r="N42" s="25"/>
      <c r="O42" s="26"/>
      <c r="P42" s="205">
        <v>5</v>
      </c>
      <c r="Q42" s="206"/>
      <c r="R42" s="207"/>
      <c r="S42" s="95">
        <v>5.5</v>
      </c>
      <c r="T42" s="96"/>
      <c r="U42" s="96"/>
      <c r="V42" s="97"/>
      <c r="W42" s="95">
        <v>6</v>
      </c>
      <c r="X42" s="96"/>
      <c r="Y42" s="96"/>
      <c r="Z42" s="97"/>
      <c r="AA42" s="95">
        <v>7</v>
      </c>
      <c r="AB42" s="96"/>
      <c r="AC42" s="96"/>
      <c r="AD42" s="97"/>
      <c r="AE42" s="167" t="str">
        <f>IF(AA43="","",IF(ROUNDDOWN((AA43*1000-P42*1000)/(AA42*1000-P42*1000)*100,1)&gt;=100,"達成済み",AA42))</f>
        <v>達成済み</v>
      </c>
      <c r="AF42" s="168"/>
      <c r="AG42" s="168"/>
      <c r="AH42" s="169"/>
      <c r="AI42" s="167" t="str">
        <f>IF(OR(AE43="",AE43="要入力"),AE42,IF(AE42="達成済み",AE42,IF(ROUNDDOWN((AE43*1000-P42*1000)/(AE42*1000-P42*1000)*100,1)&gt;=100,"達成済み",IF(ROUNDDOWN((AE43*1000-P42*1000)/(AE42*1000-P42*1000)*100,1)&gt;=80,"概ね達成",AE42))))</f>
        <v>達成済み</v>
      </c>
      <c r="AJ42" s="168"/>
      <c r="AK42" s="168"/>
      <c r="AL42" s="169"/>
      <c r="AM42" s="161" t="str">
        <f>IF(OR(AI43="",AI43="要入力"),"",IF(OR(AI42="達成済み",AI42="概ね達成"),AI42,ROUNDDOWN((AI43*1000-P42*1000)/(AI42*1000-P42*1000)*100,1)))</f>
        <v>達成済み</v>
      </c>
      <c r="AN42" s="162"/>
      <c r="AO42" s="163"/>
      <c r="AP42" s="59"/>
      <c r="AQ42" s="60"/>
      <c r="AR42" s="60"/>
      <c r="AS42" s="61"/>
      <c r="AT42" s="5" t="str">
        <f>H42</f>
        <v>③</v>
      </c>
    </row>
    <row r="43" spans="2:46" s="5" customFormat="1" ht="15.75" customHeight="1" x14ac:dyDescent="0.15">
      <c r="B43" s="40"/>
      <c r="C43" s="41"/>
      <c r="D43" s="35"/>
      <c r="E43" s="36"/>
      <c r="F43" s="36"/>
      <c r="G43" s="37"/>
      <c r="H43" s="24"/>
      <c r="I43" s="27" t="s">
        <v>88</v>
      </c>
      <c r="J43" s="27"/>
      <c r="K43" s="27"/>
      <c r="L43" s="27"/>
      <c r="M43" s="27"/>
      <c r="N43" s="27"/>
      <c r="O43" s="28"/>
      <c r="P43" s="208"/>
      <c r="Q43" s="209"/>
      <c r="R43" s="210"/>
      <c r="S43" s="98">
        <v>5.7</v>
      </c>
      <c r="T43" s="99"/>
      <c r="U43" s="99"/>
      <c r="V43" s="100"/>
      <c r="W43" s="92">
        <v>5.8</v>
      </c>
      <c r="X43" s="93"/>
      <c r="Y43" s="93"/>
      <c r="Z43" s="94"/>
      <c r="AA43" s="98">
        <v>7</v>
      </c>
      <c r="AB43" s="99"/>
      <c r="AC43" s="99"/>
      <c r="AD43" s="100"/>
      <c r="AE43" s="75" t="str">
        <f>IF(OR(AE42="",AE42="達成済み"),AE42,"要入力")</f>
        <v>達成済み</v>
      </c>
      <c r="AF43" s="76"/>
      <c r="AG43" s="76"/>
      <c r="AH43" s="77"/>
      <c r="AI43" s="75" t="str">
        <f>IF(OR(AI42="",AI42="達成済み",AI42="概ね達成"),AI42,"要入力")</f>
        <v>達成済み</v>
      </c>
      <c r="AJ43" s="76"/>
      <c r="AK43" s="76"/>
      <c r="AL43" s="77"/>
      <c r="AM43" s="164"/>
      <c r="AN43" s="165"/>
      <c r="AO43" s="166"/>
      <c r="AP43" s="62"/>
      <c r="AQ43" s="63"/>
      <c r="AR43" s="63"/>
      <c r="AS43" s="64"/>
      <c r="AT43" s="5" t="str">
        <f>H42</f>
        <v>③</v>
      </c>
    </row>
    <row r="44" spans="2:46" s="5" customFormat="1" ht="15.75" customHeight="1" x14ac:dyDescent="0.15">
      <c r="B44" s="38">
        <v>2</v>
      </c>
      <c r="C44" s="39"/>
      <c r="D44" s="29" t="s">
        <v>82</v>
      </c>
      <c r="E44" s="30"/>
      <c r="F44" s="30"/>
      <c r="G44" s="31"/>
      <c r="H44" s="23" t="s">
        <v>90</v>
      </c>
      <c r="I44" s="25" t="str">
        <f>IF(ISERROR(VLOOKUP(H44,$C$14:$K$33,2,FALSE)),"",VLOOKUP(H44,$C$14:$K$33,2,FALSE))</f>
        <v>経営コストの縮減</v>
      </c>
      <c r="J44" s="25"/>
      <c r="K44" s="25"/>
      <c r="L44" s="25"/>
      <c r="M44" s="25"/>
      <c r="N44" s="25"/>
      <c r="O44" s="26"/>
      <c r="P44" s="211">
        <v>1000</v>
      </c>
      <c r="Q44" s="212"/>
      <c r="R44" s="213"/>
      <c r="S44" s="71">
        <v>970</v>
      </c>
      <c r="T44" s="72"/>
      <c r="U44" s="72"/>
      <c r="V44" s="73"/>
      <c r="W44" s="71">
        <v>940</v>
      </c>
      <c r="X44" s="72"/>
      <c r="Y44" s="72"/>
      <c r="Z44" s="73"/>
      <c r="AA44" s="71">
        <v>900</v>
      </c>
      <c r="AB44" s="72"/>
      <c r="AC44" s="72"/>
      <c r="AD44" s="73"/>
      <c r="AE44" s="167">
        <f>IF(AA45="","",IF(ROUNDDOWN((AA45*1000-P44*1000)/(AA44*1000-P44*1000)*100,1)&gt;=100,"達成済み",AA44))</f>
        <v>900</v>
      </c>
      <c r="AF44" s="168"/>
      <c r="AG44" s="168"/>
      <c r="AH44" s="169"/>
      <c r="AI44" s="167">
        <f>IF(OR(AE45="",AE45="要入力"),AE44,IF(AE44="達成済み",AE44,IF(ROUNDDOWN((AE45*1000-P44*1000)/(AE44*1000-P44*1000)*100,1)&gt;=100,"達成済み",IF(ROUNDDOWN((AE45*1000-P44*1000)/(AE44*1000-P44*1000)*100,1)&gt;=80,"概ね達成",AE44))))</f>
        <v>900</v>
      </c>
      <c r="AJ44" s="168"/>
      <c r="AK44" s="168"/>
      <c r="AL44" s="169"/>
      <c r="AM44" s="161" t="str">
        <f>IF(OR(AI45="",AI45="要入力"),"",IF(OR(AI44="達成済み",AI44="概ね達成"),AI44,ROUNDDOWN((AI45*1000-P44*1000)/(AI44*1000-P44*1000)*100,1)))</f>
        <v/>
      </c>
      <c r="AN44" s="162"/>
      <c r="AO44" s="163"/>
      <c r="AP44" s="59" t="s">
        <v>83</v>
      </c>
      <c r="AQ44" s="60"/>
      <c r="AR44" s="60"/>
      <c r="AS44" s="61"/>
      <c r="AT44" s="5" t="str">
        <f>H44</f>
        <v>②</v>
      </c>
    </row>
    <row r="45" spans="2:46" s="5" customFormat="1" ht="15.75" customHeight="1" x14ac:dyDescent="0.15">
      <c r="B45" s="40"/>
      <c r="C45" s="41"/>
      <c r="D45" s="32"/>
      <c r="E45" s="33"/>
      <c r="F45" s="33"/>
      <c r="G45" s="34"/>
      <c r="H45" s="24"/>
      <c r="I45" s="27" t="s">
        <v>91</v>
      </c>
      <c r="J45" s="27"/>
      <c r="K45" s="27"/>
      <c r="L45" s="27"/>
      <c r="M45" s="27"/>
      <c r="N45" s="27"/>
      <c r="O45" s="28"/>
      <c r="P45" s="214"/>
      <c r="Q45" s="215"/>
      <c r="R45" s="216"/>
      <c r="S45" s="75">
        <v>985</v>
      </c>
      <c r="T45" s="76"/>
      <c r="U45" s="76"/>
      <c r="V45" s="77"/>
      <c r="W45" s="68">
        <v>940</v>
      </c>
      <c r="X45" s="69"/>
      <c r="Y45" s="69"/>
      <c r="Z45" s="70"/>
      <c r="AA45" s="75">
        <v>950</v>
      </c>
      <c r="AB45" s="76"/>
      <c r="AC45" s="76"/>
      <c r="AD45" s="77"/>
      <c r="AE45" s="75" t="str">
        <f>IF(OR(AE44="",AE44="達成済み"),AE44,"要入力")</f>
        <v>要入力</v>
      </c>
      <c r="AF45" s="76"/>
      <c r="AG45" s="76"/>
      <c r="AH45" s="77"/>
      <c r="AI45" s="75" t="str">
        <f>IF(OR(AI44="",AI44="達成済み",AI44="概ね達成"),AI44,"要入力")</f>
        <v>要入力</v>
      </c>
      <c r="AJ45" s="76"/>
      <c r="AK45" s="76"/>
      <c r="AL45" s="77"/>
      <c r="AM45" s="164"/>
      <c r="AN45" s="165"/>
      <c r="AO45" s="166"/>
      <c r="AP45" s="62"/>
      <c r="AQ45" s="63"/>
      <c r="AR45" s="63"/>
      <c r="AS45" s="64"/>
      <c r="AT45" s="5" t="str">
        <f>H44</f>
        <v>②</v>
      </c>
    </row>
    <row r="46" spans="2:46" s="5" customFormat="1" ht="15.75" customHeight="1" x14ac:dyDescent="0.15">
      <c r="B46" s="40"/>
      <c r="C46" s="41"/>
      <c r="D46" s="32"/>
      <c r="E46" s="33"/>
      <c r="F46" s="33"/>
      <c r="G46" s="34"/>
      <c r="H46" s="23" t="s">
        <v>92</v>
      </c>
      <c r="I46" s="25" t="str">
        <f>IF(ISERROR(VLOOKUP(H46,$C$14:$K$33,2,FALSE)),"",VLOOKUP(H46,$C$14:$K$33,2,FALSE))</f>
        <v>農業経営の法人化</v>
      </c>
      <c r="J46" s="25"/>
      <c r="K46" s="25"/>
      <c r="L46" s="25"/>
      <c r="M46" s="25"/>
      <c r="N46" s="25"/>
      <c r="O46" s="26"/>
      <c r="P46" s="195">
        <v>0</v>
      </c>
      <c r="Q46" s="196"/>
      <c r="R46" s="197"/>
      <c r="S46" s="71">
        <v>0</v>
      </c>
      <c r="T46" s="72"/>
      <c r="U46" s="72"/>
      <c r="V46" s="73"/>
      <c r="W46" s="71">
        <v>1</v>
      </c>
      <c r="X46" s="72"/>
      <c r="Y46" s="72"/>
      <c r="Z46" s="73"/>
      <c r="AA46" s="71">
        <v>1</v>
      </c>
      <c r="AB46" s="72"/>
      <c r="AC46" s="72"/>
      <c r="AD46" s="73"/>
      <c r="AE46" s="167" t="str">
        <f>IF(AA47="","",IF(ROUNDDOWN((AA47*1000-P46*1000)/(AA46*1000-P46*1000)*100,1)&gt;=100,"達成済み",AA46))</f>
        <v>達成済み</v>
      </c>
      <c r="AF46" s="168"/>
      <c r="AG46" s="168"/>
      <c r="AH46" s="169"/>
      <c r="AI46" s="167" t="str">
        <f>IF(OR(AE47="",AE47="要入力"),AE46,IF(AE46="達成済み",AE46,IF(ROUNDDOWN((AE47*1000-P46*1000)/(AE46*1000-P46*1000)*100,1)&gt;=100,"達成済み",IF(ROUNDDOWN((AE47*1000-P46*1000)/(AE46*1000-P46*1000)*100,1)&gt;=80,"概ね達成",AE46))))</f>
        <v>達成済み</v>
      </c>
      <c r="AJ46" s="168"/>
      <c r="AK46" s="168"/>
      <c r="AL46" s="169"/>
      <c r="AM46" s="161" t="str">
        <f>IF(OR(AI47="",AI47="要入力"),"",IF(OR(AI46="達成済み",AI46="概ね達成"),AI46,ROUNDDOWN((AI47*1000-P46*1000)/(AI46*1000-P46*1000)*100,1)))</f>
        <v>達成済み</v>
      </c>
      <c r="AN46" s="162"/>
      <c r="AO46" s="163"/>
      <c r="AP46" s="59"/>
      <c r="AQ46" s="60"/>
      <c r="AR46" s="60"/>
      <c r="AS46" s="61"/>
      <c r="AT46" s="5" t="str">
        <f>H46</f>
        <v>⑨</v>
      </c>
    </row>
    <row r="47" spans="2:46" s="5" customFormat="1" ht="15.75" customHeight="1" x14ac:dyDescent="0.15">
      <c r="B47" s="42"/>
      <c r="C47" s="43"/>
      <c r="D47" s="35"/>
      <c r="E47" s="36"/>
      <c r="F47" s="36"/>
      <c r="G47" s="37"/>
      <c r="H47" s="24"/>
      <c r="I47" s="27" t="s">
        <v>93</v>
      </c>
      <c r="J47" s="27"/>
      <c r="K47" s="27"/>
      <c r="L47" s="27"/>
      <c r="M47" s="27"/>
      <c r="N47" s="27"/>
      <c r="O47" s="28"/>
      <c r="P47" s="198"/>
      <c r="Q47" s="199"/>
      <c r="R47" s="200"/>
      <c r="S47" s="75">
        <v>1</v>
      </c>
      <c r="T47" s="76"/>
      <c r="U47" s="76"/>
      <c r="V47" s="77"/>
      <c r="W47" s="75">
        <v>1</v>
      </c>
      <c r="X47" s="76"/>
      <c r="Y47" s="76"/>
      <c r="Z47" s="77"/>
      <c r="AA47" s="75">
        <v>1</v>
      </c>
      <c r="AB47" s="76"/>
      <c r="AC47" s="76"/>
      <c r="AD47" s="77"/>
      <c r="AE47" s="75" t="str">
        <f>IF(OR(AE46="",AE46="達成済み"),AE46,"要入力")</f>
        <v>達成済み</v>
      </c>
      <c r="AF47" s="76"/>
      <c r="AG47" s="76"/>
      <c r="AH47" s="77"/>
      <c r="AI47" s="75" t="str">
        <f>IF(OR(AI46="",AI46="達成済み",AI46="概ね達成"),AI46,"要入力")</f>
        <v>達成済み</v>
      </c>
      <c r="AJ47" s="76"/>
      <c r="AK47" s="76"/>
      <c r="AL47" s="77"/>
      <c r="AM47" s="164"/>
      <c r="AN47" s="165"/>
      <c r="AO47" s="166"/>
      <c r="AP47" s="62"/>
      <c r="AQ47" s="63"/>
      <c r="AR47" s="63"/>
      <c r="AS47" s="64"/>
      <c r="AT47" s="5" t="str">
        <f>H46</f>
        <v>⑨</v>
      </c>
    </row>
    <row r="48" spans="2:46" ht="15" customHeight="1" x14ac:dyDescent="0.15"/>
    <row r="49" spans="2:41" ht="15" customHeight="1" x14ac:dyDescent="0.15">
      <c r="B49" s="12" t="s">
        <v>44</v>
      </c>
    </row>
    <row r="50" spans="2:41" ht="15" customHeight="1" x14ac:dyDescent="0.15">
      <c r="B50" s="186" t="s">
        <v>78</v>
      </c>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8"/>
    </row>
    <row r="51" spans="2:41" ht="15" customHeight="1" x14ac:dyDescent="0.15">
      <c r="B51" s="189"/>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1"/>
    </row>
    <row r="52" spans="2:41" ht="15" customHeight="1" x14ac:dyDescent="0.15">
      <c r="B52" s="189"/>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1"/>
    </row>
    <row r="53" spans="2:41" ht="15" customHeight="1" x14ac:dyDescent="0.15">
      <c r="B53" s="189"/>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1"/>
    </row>
    <row r="54" spans="2:41" ht="15" customHeight="1" x14ac:dyDescent="0.15">
      <c r="B54" s="189"/>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1"/>
    </row>
    <row r="55" spans="2:41" ht="15" customHeight="1" x14ac:dyDescent="0.15">
      <c r="B55" s="189"/>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1"/>
    </row>
    <row r="56" spans="2:41" ht="15" customHeight="1" x14ac:dyDescent="0.15">
      <c r="B56" s="192"/>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4"/>
    </row>
    <row r="57" spans="2:41" ht="5.25" customHeight="1" x14ac:dyDescent="0.15"/>
    <row r="58" spans="2:41" ht="15" customHeight="1" x14ac:dyDescent="0.15">
      <c r="B58" s="12" t="s">
        <v>45</v>
      </c>
    </row>
    <row r="59" spans="2:41" s="5" customFormat="1" ht="15" customHeight="1" x14ac:dyDescent="0.15">
      <c r="B59" s="10" t="s">
        <v>46</v>
      </c>
      <c r="C59" s="10"/>
      <c r="D59" s="10"/>
      <c r="E59" s="10"/>
      <c r="F59" s="10"/>
      <c r="G59" s="10"/>
      <c r="H59" s="10"/>
      <c r="I59" s="10"/>
      <c r="J59" s="10"/>
      <c r="K59" s="10"/>
      <c r="L59" s="10"/>
      <c r="M59" s="10"/>
      <c r="N59" s="10"/>
      <c r="O59" s="10"/>
      <c r="P59" s="10"/>
      <c r="Q59" s="10"/>
      <c r="R59" s="10"/>
      <c r="S59" s="10"/>
      <c r="T59" s="10"/>
      <c r="U59" s="9"/>
      <c r="V59" s="9"/>
      <c r="W59" s="9"/>
      <c r="X59" s="9"/>
      <c r="Y59" s="9"/>
      <c r="Z59" s="9"/>
      <c r="AA59" s="9"/>
      <c r="AB59" s="9"/>
      <c r="AC59" s="9"/>
      <c r="AD59" s="9"/>
      <c r="AE59" s="9"/>
      <c r="AF59" s="9"/>
      <c r="AG59" s="9"/>
      <c r="AH59" s="9"/>
      <c r="AI59" s="9"/>
      <c r="AJ59" s="9"/>
      <c r="AK59" s="9"/>
      <c r="AL59" s="9"/>
      <c r="AM59" s="9"/>
      <c r="AN59" s="9"/>
      <c r="AO59" s="9"/>
    </row>
    <row r="60" spans="2:41" s="5" customFormat="1" ht="15" customHeight="1" x14ac:dyDescent="0.15">
      <c r="B60" s="10" t="str">
        <f>'４年度目'!B60</f>
        <v>　（１）作成した日　Ｈ２４年９月２７日</v>
      </c>
      <c r="C60" s="10"/>
      <c r="D60" s="10"/>
      <c r="E60" s="10"/>
      <c r="F60" s="10"/>
      <c r="G60" s="10"/>
      <c r="H60" s="10"/>
      <c r="I60" s="10"/>
      <c r="J60" s="10"/>
      <c r="K60" s="10"/>
      <c r="L60" s="10"/>
      <c r="M60" s="10"/>
      <c r="N60" s="10"/>
      <c r="O60" s="10"/>
      <c r="P60" s="10"/>
      <c r="Q60" s="10"/>
      <c r="R60" s="10"/>
      <c r="S60" s="10"/>
      <c r="T60" s="10"/>
      <c r="U60" s="9"/>
      <c r="V60" s="9"/>
      <c r="W60" s="9"/>
      <c r="X60" s="9"/>
      <c r="Y60" s="9"/>
      <c r="Z60" s="9"/>
      <c r="AA60" s="9"/>
      <c r="AB60" s="9"/>
      <c r="AC60" s="9"/>
      <c r="AD60" s="9"/>
      <c r="AE60" s="9"/>
      <c r="AF60" s="9"/>
      <c r="AG60" s="9"/>
      <c r="AH60" s="9"/>
      <c r="AI60" s="9"/>
      <c r="AJ60" s="9"/>
      <c r="AK60" s="9"/>
      <c r="AL60" s="9"/>
      <c r="AM60" s="9"/>
      <c r="AN60" s="9"/>
      <c r="AO60" s="9"/>
    </row>
    <row r="61" spans="2:41" s="5" customFormat="1" ht="15" customHeight="1" x14ac:dyDescent="0.15">
      <c r="B61" s="10" t="s">
        <v>47</v>
      </c>
      <c r="C61" s="10"/>
      <c r="D61" s="10"/>
      <c r="E61" s="10"/>
      <c r="F61" s="10"/>
      <c r="G61" s="10"/>
      <c r="H61" s="10"/>
      <c r="I61" s="10"/>
      <c r="J61" s="10"/>
      <c r="K61" s="10"/>
      <c r="L61" s="10"/>
      <c r="M61" s="10"/>
      <c r="N61" s="10"/>
      <c r="O61" s="10"/>
      <c r="P61" s="10"/>
      <c r="Q61" s="10"/>
      <c r="R61" s="10"/>
      <c r="S61" s="10"/>
      <c r="T61" s="10"/>
      <c r="U61" s="9"/>
      <c r="V61" s="9"/>
      <c r="W61" s="9"/>
      <c r="X61" s="9"/>
      <c r="Y61" s="9"/>
      <c r="Z61" s="9"/>
      <c r="AA61" s="9"/>
      <c r="AB61" s="9"/>
      <c r="AC61" s="9"/>
      <c r="AD61" s="9"/>
      <c r="AE61" s="9"/>
      <c r="AF61" s="9"/>
      <c r="AG61" s="9"/>
      <c r="AH61" s="9"/>
      <c r="AI61" s="9"/>
      <c r="AJ61" s="9"/>
      <c r="AK61" s="9"/>
      <c r="AL61" s="9"/>
      <c r="AM61" s="9"/>
      <c r="AN61" s="9"/>
      <c r="AO61" s="9"/>
    </row>
    <row r="62" spans="2:41" s="5" customFormat="1" ht="15" customHeight="1" x14ac:dyDescent="0.15">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1"/>
    </row>
    <row r="63" spans="2:41" s="5" customFormat="1" ht="9.75" customHeight="1" x14ac:dyDescent="0.15">
      <c r="B63" s="32"/>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4"/>
    </row>
    <row r="64" spans="2:41" s="5" customFormat="1" ht="9.75" customHeight="1" x14ac:dyDescent="0.15">
      <c r="B64" s="32"/>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4"/>
    </row>
    <row r="65" spans="2:41" s="5" customFormat="1" ht="9.75" customHeight="1" x14ac:dyDescent="0.15">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4"/>
    </row>
    <row r="66" spans="2:41" s="5" customFormat="1" ht="9.75" customHeight="1" x14ac:dyDescent="0.15">
      <c r="B66" s="35"/>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7"/>
    </row>
    <row r="67" spans="2:41" s="5" customFormat="1" ht="9.75" customHeight="1" x14ac:dyDescent="0.15">
      <c r="B67" s="13"/>
      <c r="C67" s="13"/>
      <c r="D67" s="10"/>
      <c r="E67" s="10"/>
      <c r="F67" s="10"/>
      <c r="G67" s="10"/>
      <c r="H67" s="10"/>
      <c r="I67" s="10"/>
      <c r="J67" s="10"/>
      <c r="K67" s="10"/>
      <c r="L67" s="10"/>
      <c r="M67" s="10"/>
      <c r="N67" s="10"/>
      <c r="O67" s="10"/>
      <c r="P67" s="10"/>
      <c r="Q67" s="10"/>
      <c r="R67" s="10"/>
      <c r="S67" s="10"/>
      <c r="T67" s="10"/>
      <c r="U67" s="14"/>
      <c r="V67" s="14"/>
      <c r="W67" s="14"/>
      <c r="X67" s="14"/>
      <c r="Y67" s="14"/>
      <c r="Z67" s="14"/>
      <c r="AA67" s="14"/>
      <c r="AB67" s="14"/>
      <c r="AC67" s="14"/>
      <c r="AD67" s="14"/>
      <c r="AE67" s="14"/>
      <c r="AF67" s="14"/>
      <c r="AG67" s="14"/>
      <c r="AH67" s="14"/>
      <c r="AI67" s="14"/>
      <c r="AJ67" s="14"/>
      <c r="AK67" s="14"/>
      <c r="AL67" s="14"/>
      <c r="AM67" s="14"/>
      <c r="AN67" s="14"/>
      <c r="AO67" s="14"/>
    </row>
    <row r="68" spans="2:41" s="5" customFormat="1" ht="15" customHeight="1" x14ac:dyDescent="0.15">
      <c r="B68" s="10" t="s">
        <v>48</v>
      </c>
      <c r="C68" s="10"/>
      <c r="D68" s="10"/>
      <c r="E68" s="10"/>
      <c r="F68" s="10"/>
      <c r="G68" s="10"/>
      <c r="H68" s="10"/>
      <c r="I68" s="10"/>
      <c r="J68" s="10"/>
      <c r="K68" s="10"/>
      <c r="L68" s="10"/>
      <c r="M68" s="10"/>
      <c r="N68" s="10"/>
      <c r="O68" s="10"/>
      <c r="P68" s="10"/>
      <c r="Q68" s="10"/>
      <c r="R68" s="10"/>
      <c r="S68" s="10"/>
      <c r="T68" s="10"/>
      <c r="U68" s="9"/>
      <c r="V68" s="9"/>
      <c r="W68" s="9"/>
      <c r="X68" s="9"/>
      <c r="Y68" s="9"/>
      <c r="Z68" s="9"/>
      <c r="AA68" s="9"/>
      <c r="AB68" s="9"/>
      <c r="AC68" s="9"/>
      <c r="AD68" s="9"/>
      <c r="AE68" s="9"/>
      <c r="AF68" s="9"/>
      <c r="AG68" s="9"/>
      <c r="AH68" s="9"/>
      <c r="AI68" s="9"/>
      <c r="AJ68" s="9"/>
      <c r="AK68" s="9"/>
      <c r="AL68" s="9"/>
      <c r="AM68" s="9"/>
      <c r="AN68" s="9"/>
      <c r="AO68" s="9"/>
    </row>
    <row r="69" spans="2:41" s="5" customFormat="1" ht="15" customHeight="1" x14ac:dyDescent="0.15">
      <c r="B69" s="10" t="str">
        <f>'４年度目'!B69</f>
        <v>　（１）法人化前の組織等の名称：山金商店</v>
      </c>
      <c r="C69" s="10"/>
      <c r="D69" s="10"/>
      <c r="E69" s="10"/>
      <c r="F69" s="10"/>
      <c r="G69" s="10"/>
      <c r="H69" s="10"/>
      <c r="I69" s="10"/>
      <c r="J69" s="10"/>
      <c r="K69" s="15" t="s">
        <v>60</v>
      </c>
      <c r="L69" s="15"/>
      <c r="M69" s="15"/>
      <c r="N69" s="15"/>
      <c r="O69" s="15"/>
      <c r="P69" s="15"/>
      <c r="Q69" s="15"/>
      <c r="R69" s="15"/>
      <c r="S69" s="15"/>
      <c r="T69" s="15"/>
      <c r="U69" s="16"/>
      <c r="V69" s="16"/>
      <c r="W69" s="9"/>
      <c r="X69" s="9"/>
      <c r="Y69" s="9"/>
      <c r="Z69" s="9"/>
      <c r="AA69" s="9"/>
      <c r="AB69" s="9"/>
      <c r="AC69" s="9"/>
      <c r="AD69" s="9"/>
      <c r="AE69" s="9"/>
      <c r="AF69" s="9"/>
      <c r="AG69" s="9"/>
      <c r="AH69" s="9"/>
      <c r="AI69" s="9"/>
      <c r="AJ69" s="9"/>
      <c r="AK69" s="9"/>
      <c r="AL69" s="9"/>
      <c r="AM69" s="9"/>
      <c r="AN69" s="9"/>
      <c r="AO69" s="9"/>
    </row>
    <row r="70" spans="2:41" s="5" customFormat="1" ht="15" customHeight="1" x14ac:dyDescent="0.15">
      <c r="B70" s="10" t="str">
        <f>'４年度目'!B70</f>
        <v>　（２）法人化した日　　Ｈ２５年１１月１６日</v>
      </c>
      <c r="C70" s="10"/>
      <c r="D70" s="10"/>
      <c r="E70" s="10"/>
      <c r="F70" s="10"/>
      <c r="G70" s="10"/>
      <c r="H70" s="10"/>
      <c r="I70" s="10"/>
      <c r="J70" s="10"/>
      <c r="K70" s="10"/>
      <c r="L70" s="10"/>
      <c r="M70" s="10"/>
      <c r="N70" s="10"/>
      <c r="O70" s="10"/>
      <c r="P70" s="10"/>
      <c r="Q70" s="10"/>
      <c r="R70" s="10"/>
      <c r="S70" s="10"/>
      <c r="T70" s="10"/>
      <c r="U70" s="9"/>
      <c r="V70" s="9"/>
      <c r="W70" s="9"/>
      <c r="X70" s="9"/>
      <c r="Y70" s="9"/>
      <c r="Z70" s="9"/>
      <c r="AA70" s="9"/>
      <c r="AB70" s="9"/>
      <c r="AC70" s="9"/>
      <c r="AD70" s="9"/>
      <c r="AE70" s="9"/>
      <c r="AF70" s="9"/>
      <c r="AG70" s="9"/>
      <c r="AH70" s="9"/>
      <c r="AI70" s="9"/>
      <c r="AJ70" s="9"/>
      <c r="AK70" s="9"/>
      <c r="AL70" s="9"/>
      <c r="AM70" s="9"/>
      <c r="AN70" s="9"/>
      <c r="AO70" s="9"/>
    </row>
    <row r="71" spans="2:41" s="5" customFormat="1" ht="15" customHeight="1" x14ac:dyDescent="0.15">
      <c r="B71" s="10" t="s">
        <v>49</v>
      </c>
      <c r="C71" s="10"/>
      <c r="D71" s="10"/>
      <c r="E71" s="10"/>
      <c r="F71" s="10"/>
      <c r="G71" s="10"/>
      <c r="H71" s="10"/>
      <c r="I71" s="10"/>
      <c r="J71" s="10"/>
      <c r="K71" s="10"/>
      <c r="L71" s="10"/>
      <c r="M71" s="10"/>
      <c r="N71" s="10"/>
      <c r="O71" s="10"/>
      <c r="P71" s="10"/>
      <c r="Q71" s="10"/>
      <c r="R71" s="10"/>
      <c r="S71" s="10"/>
      <c r="T71" s="10"/>
      <c r="U71" s="9"/>
      <c r="V71" s="9"/>
      <c r="W71" s="9"/>
      <c r="X71" s="9"/>
      <c r="Y71" s="9"/>
      <c r="Z71" s="9"/>
      <c r="AA71" s="9"/>
      <c r="AB71" s="9"/>
      <c r="AC71" s="9"/>
      <c r="AD71" s="9"/>
      <c r="AE71" s="9"/>
      <c r="AF71" s="9"/>
      <c r="AG71" s="9"/>
      <c r="AH71" s="9"/>
      <c r="AI71" s="9"/>
      <c r="AJ71" s="9"/>
      <c r="AK71" s="9"/>
      <c r="AL71" s="9"/>
      <c r="AM71" s="9"/>
      <c r="AN71" s="9"/>
      <c r="AO71" s="9"/>
    </row>
    <row r="72" spans="2:41" s="5" customFormat="1" ht="15" customHeight="1" x14ac:dyDescent="0.15">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1"/>
    </row>
    <row r="73" spans="2:41" s="5" customFormat="1" ht="9.75" customHeight="1" x14ac:dyDescent="0.15">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4"/>
    </row>
    <row r="74" spans="2:41" s="5" customFormat="1" ht="9.75" customHeight="1" x14ac:dyDescent="0.15">
      <c r="B74" s="3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4"/>
    </row>
    <row r="75" spans="2:41" s="5" customFormat="1" ht="9.75" customHeight="1" x14ac:dyDescent="0.15">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4"/>
    </row>
    <row r="76" spans="2:41" s="5" customFormat="1" ht="9.75" customHeight="1" x14ac:dyDescent="0.15">
      <c r="B76" s="3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7"/>
    </row>
    <row r="77" spans="2:41" s="5" customFormat="1" ht="9.75" customHeight="1" x14ac:dyDescent="0.15">
      <c r="B77" s="13"/>
      <c r="C77" s="13"/>
      <c r="D77" s="10"/>
      <c r="E77" s="10"/>
      <c r="F77" s="10"/>
      <c r="G77" s="10"/>
      <c r="H77" s="10"/>
      <c r="I77" s="10"/>
      <c r="J77" s="10"/>
      <c r="K77" s="10"/>
      <c r="L77" s="10"/>
      <c r="M77" s="10"/>
      <c r="N77" s="10"/>
      <c r="O77" s="10"/>
      <c r="P77" s="10"/>
      <c r="Q77" s="10"/>
      <c r="R77" s="10"/>
      <c r="S77" s="10"/>
      <c r="T77" s="10"/>
      <c r="U77" s="14"/>
      <c r="V77" s="14"/>
      <c r="W77" s="14"/>
      <c r="X77" s="14"/>
      <c r="Y77" s="14"/>
      <c r="Z77" s="14"/>
      <c r="AA77" s="14"/>
      <c r="AB77" s="14"/>
      <c r="AC77" s="14"/>
      <c r="AD77" s="14"/>
      <c r="AE77" s="14"/>
      <c r="AF77" s="14"/>
      <c r="AG77" s="14"/>
      <c r="AH77" s="14"/>
      <c r="AI77" s="14"/>
      <c r="AJ77" s="14"/>
      <c r="AK77" s="14"/>
      <c r="AL77" s="14"/>
      <c r="AM77" s="14"/>
      <c r="AN77" s="14"/>
      <c r="AO77" s="14"/>
    </row>
    <row r="78" spans="2:41" s="5" customFormat="1" ht="15" customHeight="1" x14ac:dyDescent="0.15">
      <c r="B78" s="1" t="s">
        <v>50</v>
      </c>
    </row>
    <row r="79" spans="2:41" s="1" customFormat="1" ht="15" customHeight="1" x14ac:dyDescent="0.15">
      <c r="B79" s="1" t="s">
        <v>51</v>
      </c>
    </row>
    <row r="80" spans="2:41" s="1" customFormat="1" ht="15" customHeight="1" x14ac:dyDescent="0.15">
      <c r="C80" s="1" t="s">
        <v>52</v>
      </c>
    </row>
    <row r="81" spans="2:42" s="1" customFormat="1" ht="15" customHeight="1" x14ac:dyDescent="0.15">
      <c r="B81" s="1" t="s">
        <v>53</v>
      </c>
    </row>
    <row r="82" spans="2:42" s="1" customFormat="1" ht="7.5" customHeight="1" x14ac:dyDescent="0.15"/>
    <row r="83" spans="2:42" s="1" customFormat="1" ht="15" customHeight="1" x14ac:dyDescent="0.15">
      <c r="B83" s="1" t="s">
        <v>54</v>
      </c>
    </row>
    <row r="84" spans="2:42" s="1" customFormat="1" ht="15" customHeight="1" x14ac:dyDescent="0.15">
      <c r="B84" s="1" t="s">
        <v>55</v>
      </c>
    </row>
    <row r="85" spans="2:42" s="1" customFormat="1" ht="15" customHeight="1" x14ac:dyDescent="0.15">
      <c r="B85" s="1" t="s">
        <v>56</v>
      </c>
    </row>
    <row r="86" spans="2:42" ht="15" customHeight="1" x14ac:dyDescent="0.15">
      <c r="B86" s="1" t="s">
        <v>57</v>
      </c>
      <c r="C86" s="7"/>
    </row>
    <row r="87" spans="2:42" ht="15" customHeight="1" x14ac:dyDescent="0.15">
      <c r="B87" s="78" t="s">
        <v>58</v>
      </c>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row>
    <row r="88" spans="2:42" ht="15" customHeight="1" x14ac:dyDescent="0.15">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row>
    <row r="89" spans="2:42" ht="15" customHeight="1" x14ac:dyDescent="0.15">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row>
    <row r="90" spans="2:42" ht="6" customHeight="1" x14ac:dyDescent="0.15">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row>
    <row r="91" spans="2:42" ht="15" customHeight="1" x14ac:dyDescent="0.15">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row>
    <row r="92" spans="2:42" ht="15" customHeight="1" x14ac:dyDescent="0.15">
      <c r="B92" s="78" t="s">
        <v>59</v>
      </c>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row>
    <row r="93" spans="2:42" ht="15" customHeight="1" x14ac:dyDescent="0.15">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row>
    <row r="94" spans="2:42" ht="15" customHeight="1" x14ac:dyDescent="0.15">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row>
    <row r="95" spans="2:42" ht="12" customHeight="1" x14ac:dyDescent="0.15">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row>
  </sheetData>
  <mergeCells count="238">
    <mergeCell ref="B2:AO2"/>
    <mergeCell ref="B4:G5"/>
    <mergeCell ref="H4:M5"/>
    <mergeCell ref="N4:S5"/>
    <mergeCell ref="T4:Z5"/>
    <mergeCell ref="AA4:AG5"/>
    <mergeCell ref="AH4:AO5"/>
    <mergeCell ref="B10:K13"/>
    <mergeCell ref="L10:AJ11"/>
    <mergeCell ref="AK10:AO13"/>
    <mergeCell ref="L12:P13"/>
    <mergeCell ref="Q12:U13"/>
    <mergeCell ref="V12:Z13"/>
    <mergeCell ref="AA12:AE13"/>
    <mergeCell ref="AF12:AJ13"/>
    <mergeCell ref="B6:G7"/>
    <mergeCell ref="H6:M7"/>
    <mergeCell ref="N6:S7"/>
    <mergeCell ref="T6:Z7"/>
    <mergeCell ref="AA6:AG7"/>
    <mergeCell ref="AH6:AO7"/>
    <mergeCell ref="AA14:AE14"/>
    <mergeCell ref="AF14:AJ14"/>
    <mergeCell ref="AK14:AO15"/>
    <mergeCell ref="L15:P15"/>
    <mergeCell ref="Q15:U15"/>
    <mergeCell ref="V15:Z15"/>
    <mergeCell ref="AA15:AE15"/>
    <mergeCell ref="AF15:AJ15"/>
    <mergeCell ref="B14:B17"/>
    <mergeCell ref="C14:C15"/>
    <mergeCell ref="D14:K15"/>
    <mergeCell ref="L14:P14"/>
    <mergeCell ref="Q14:U14"/>
    <mergeCell ref="V14:Z14"/>
    <mergeCell ref="C16:C17"/>
    <mergeCell ref="D16:K17"/>
    <mergeCell ref="L16:P16"/>
    <mergeCell ref="Q16:U16"/>
    <mergeCell ref="V16:Z16"/>
    <mergeCell ref="AA16:AE16"/>
    <mergeCell ref="AF16:AJ16"/>
    <mergeCell ref="AK16:AO17"/>
    <mergeCell ref="L17:P17"/>
    <mergeCell ref="Q17:U17"/>
    <mergeCell ref="V17:Z17"/>
    <mergeCell ref="AA17:AE17"/>
    <mergeCell ref="AF17:AJ17"/>
    <mergeCell ref="AA18:AE18"/>
    <mergeCell ref="AF18:AJ18"/>
    <mergeCell ref="AK18:AO19"/>
    <mergeCell ref="L19:P19"/>
    <mergeCell ref="Q19:U19"/>
    <mergeCell ref="V19:Z19"/>
    <mergeCell ref="AA19:AE19"/>
    <mergeCell ref="AF19:AJ19"/>
    <mergeCell ref="B18:B33"/>
    <mergeCell ref="C18:C19"/>
    <mergeCell ref="D18:K19"/>
    <mergeCell ref="L18:P18"/>
    <mergeCell ref="Q18:U18"/>
    <mergeCell ref="V18:Z18"/>
    <mergeCell ref="C20:C21"/>
    <mergeCell ref="D20:K21"/>
    <mergeCell ref="L20:P20"/>
    <mergeCell ref="Q20:U20"/>
    <mergeCell ref="V20:Z20"/>
    <mergeCell ref="C22:C23"/>
    <mergeCell ref="D22:K23"/>
    <mergeCell ref="C32:C33"/>
    <mergeCell ref="D32:K33"/>
    <mergeCell ref="L32:P32"/>
    <mergeCell ref="Q32:U32"/>
    <mergeCell ref="V32:Z32"/>
    <mergeCell ref="AA20:AE20"/>
    <mergeCell ref="AF20:AJ20"/>
    <mergeCell ref="AK20:AO21"/>
    <mergeCell ref="L21:P21"/>
    <mergeCell ref="Q21:U21"/>
    <mergeCell ref="V21:Z21"/>
    <mergeCell ref="AA21:AE21"/>
    <mergeCell ref="AF21:AJ21"/>
    <mergeCell ref="AF22:AJ22"/>
    <mergeCell ref="AK22:AO23"/>
    <mergeCell ref="L23:P23"/>
    <mergeCell ref="Q23:U23"/>
    <mergeCell ref="V23:Z23"/>
    <mergeCell ref="AA23:AE23"/>
    <mergeCell ref="AF23:AJ23"/>
    <mergeCell ref="L22:P22"/>
    <mergeCell ref="Q22:U22"/>
    <mergeCell ref="V22:Z22"/>
    <mergeCell ref="AA22:AE22"/>
    <mergeCell ref="AF24:AJ24"/>
    <mergeCell ref="AK24:AO25"/>
    <mergeCell ref="L25:P25"/>
    <mergeCell ref="Q25:U25"/>
    <mergeCell ref="V25:Z25"/>
    <mergeCell ref="AA25:AE25"/>
    <mergeCell ref="AF25:AJ25"/>
    <mergeCell ref="C24:C25"/>
    <mergeCell ref="D24:K25"/>
    <mergeCell ref="L24:P24"/>
    <mergeCell ref="Q24:U24"/>
    <mergeCell ref="V24:Z24"/>
    <mergeCell ref="AA24:AE24"/>
    <mergeCell ref="AF26:AJ26"/>
    <mergeCell ref="AK26:AO27"/>
    <mergeCell ref="L27:P27"/>
    <mergeCell ref="Q27:U27"/>
    <mergeCell ref="V27:Z27"/>
    <mergeCell ref="AA27:AE27"/>
    <mergeCell ref="AF27:AJ27"/>
    <mergeCell ref="C26:C27"/>
    <mergeCell ref="D26:K27"/>
    <mergeCell ref="L26:P26"/>
    <mergeCell ref="Q26:U26"/>
    <mergeCell ref="V26:Z26"/>
    <mergeCell ref="AA26:AE26"/>
    <mergeCell ref="AF28:AJ28"/>
    <mergeCell ref="AK28:AO29"/>
    <mergeCell ref="L29:P29"/>
    <mergeCell ref="Q29:U29"/>
    <mergeCell ref="V29:Z29"/>
    <mergeCell ref="AA29:AE29"/>
    <mergeCell ref="AF29:AJ29"/>
    <mergeCell ref="C28:C29"/>
    <mergeCell ref="D28:K29"/>
    <mergeCell ref="L28:P28"/>
    <mergeCell ref="Q28:U28"/>
    <mergeCell ref="V28:Z28"/>
    <mergeCell ref="AA28:AE28"/>
    <mergeCell ref="AF30:AJ30"/>
    <mergeCell ref="AK30:AO31"/>
    <mergeCell ref="L31:P31"/>
    <mergeCell ref="Q31:U31"/>
    <mergeCell ref="V31:Z31"/>
    <mergeCell ref="AA31:AE31"/>
    <mergeCell ref="AF31:AJ31"/>
    <mergeCell ref="C30:C31"/>
    <mergeCell ref="D30:K31"/>
    <mergeCell ref="L30:P30"/>
    <mergeCell ref="Q30:U30"/>
    <mergeCell ref="V30:Z30"/>
    <mergeCell ref="AA30:AE30"/>
    <mergeCell ref="AF32:AJ32"/>
    <mergeCell ref="AK32:AO33"/>
    <mergeCell ref="L33:P33"/>
    <mergeCell ref="Q33:U33"/>
    <mergeCell ref="V33:Z33"/>
    <mergeCell ref="AA33:AE33"/>
    <mergeCell ref="AF33:AJ33"/>
    <mergeCell ref="AA32:AE32"/>
    <mergeCell ref="AI38:AL39"/>
    <mergeCell ref="B40:C43"/>
    <mergeCell ref="D40:G43"/>
    <mergeCell ref="P40:R41"/>
    <mergeCell ref="S40:V40"/>
    <mergeCell ref="W40:Z40"/>
    <mergeCell ref="AA40:AD40"/>
    <mergeCell ref="AE40:AH40"/>
    <mergeCell ref="AI40:AL40"/>
    <mergeCell ref="AM36:AO39"/>
    <mergeCell ref="S38:V39"/>
    <mergeCell ref="W38:Z39"/>
    <mergeCell ref="AA38:AD39"/>
    <mergeCell ref="AE38:AH39"/>
    <mergeCell ref="D36:G39"/>
    <mergeCell ref="H36:O39"/>
    <mergeCell ref="P36:R39"/>
    <mergeCell ref="S36:AL37"/>
    <mergeCell ref="W42:Z42"/>
    <mergeCell ref="AA42:AD42"/>
    <mergeCell ref="AE42:AH42"/>
    <mergeCell ref="AM40:AO41"/>
    <mergeCell ref="S41:V41"/>
    <mergeCell ref="W41:Z41"/>
    <mergeCell ref="AA41:AD41"/>
    <mergeCell ref="AE41:AH41"/>
    <mergeCell ref="AI41:AL41"/>
    <mergeCell ref="B92:AP94"/>
    <mergeCell ref="AA46:AD46"/>
    <mergeCell ref="AE46:AH46"/>
    <mergeCell ref="AI46:AL46"/>
    <mergeCell ref="AM46:AO47"/>
    <mergeCell ref="S47:V47"/>
    <mergeCell ref="W47:Z47"/>
    <mergeCell ref="AA47:AD47"/>
    <mergeCell ref="AE47:AH47"/>
    <mergeCell ref="AI47:AL47"/>
    <mergeCell ref="B44:C47"/>
    <mergeCell ref="D44:G47"/>
    <mergeCell ref="P44:R45"/>
    <mergeCell ref="P46:R47"/>
    <mergeCell ref="S46:V46"/>
    <mergeCell ref="W46:Z46"/>
    <mergeCell ref="AA44:AD44"/>
    <mergeCell ref="AE44:AH44"/>
    <mergeCell ref="AI44:AL44"/>
    <mergeCell ref="AM44:AO45"/>
    <mergeCell ref="S45:V45"/>
    <mergeCell ref="W45:Z45"/>
    <mergeCell ref="AP36:AS39"/>
    <mergeCell ref="AP40:AS41"/>
    <mergeCell ref="AP42:AS43"/>
    <mergeCell ref="AP44:AS45"/>
    <mergeCell ref="AP46:AS47"/>
    <mergeCell ref="B50:AO56"/>
    <mergeCell ref="B62:AO66"/>
    <mergeCell ref="B72:AO76"/>
    <mergeCell ref="B87:AP91"/>
    <mergeCell ref="AA45:AD45"/>
    <mergeCell ref="AE45:AH45"/>
    <mergeCell ref="AI45:AL45"/>
    <mergeCell ref="S44:V44"/>
    <mergeCell ref="W44:Z44"/>
    <mergeCell ref="AI42:AL42"/>
    <mergeCell ref="AM42:AO43"/>
    <mergeCell ref="S43:V43"/>
    <mergeCell ref="W43:Z43"/>
    <mergeCell ref="AA43:AD43"/>
    <mergeCell ref="AE43:AH43"/>
    <mergeCell ref="AI43:AL43"/>
    <mergeCell ref="P42:R43"/>
    <mergeCell ref="S42:V42"/>
    <mergeCell ref="B36:C39"/>
    <mergeCell ref="H46:H47"/>
    <mergeCell ref="I46:O46"/>
    <mergeCell ref="I47:O47"/>
    <mergeCell ref="H40:H41"/>
    <mergeCell ref="I40:O40"/>
    <mergeCell ref="I41:O41"/>
    <mergeCell ref="H42:H43"/>
    <mergeCell ref="I42:O42"/>
    <mergeCell ref="I43:O43"/>
    <mergeCell ref="H44:H45"/>
    <mergeCell ref="I44:O44"/>
    <mergeCell ref="I45:O45"/>
  </mergeCells>
  <phoneticPr fontId="4"/>
  <dataValidations count="1">
    <dataValidation type="list" allowBlank="1" showInputMessage="1" showErrorMessage="1" sqref="H40 H42 H44 H46">
      <formula1>"　,①,②,③,④,⑤,⑥,⑦,⑧,⑨,⑩"</formula1>
    </dataValidation>
  </dataValidations>
  <printOptions horizontalCentered="1"/>
  <pageMargins left="0.51181102362204722" right="0.51181102362204722" top="0.55118110236220474" bottom="0.55118110236220474" header="0.11811023622047245" footer="0.11811023622047245"/>
  <pageSetup paperSize="9" scale="85" fitToHeight="0" orientation="portrait" r:id="rId1"/>
  <rowBreaks count="1" manualBreakCount="1">
    <brk id="57" min="1"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２年度目</vt:lpstr>
      <vt:lpstr>３年度目</vt:lpstr>
      <vt:lpstr>４年度目</vt:lpstr>
      <vt:lpstr>５年度目</vt:lpstr>
      <vt:lpstr>'２年度目'!Print_Area</vt:lpstr>
      <vt:lpstr>'３年度目'!Print_Area</vt:lpstr>
      <vt:lpstr>'４年度目'!Print_Area</vt:lpstr>
      <vt:lpstr>'５年度目'!Print_Area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伊藤幸蔵</dc:creator>
  <cp:lastModifiedBy>201327</cp:lastModifiedBy>
  <dcterms:created xsi:type="dcterms:W3CDTF">2016-06-07T01:27:01Z</dcterms:created>
  <dcterms:modified xsi:type="dcterms:W3CDTF">2020-03-27T00:03:27Z</dcterms:modified>
</cp:coreProperties>
</file>